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460" firstSheet="3" activeTab="3"/>
  </bookViews>
  <sheets>
    <sheet name="Naslovnica" sheetId="1" r:id="rId1"/>
    <sheet name="Rekapitulacija" sheetId="2" r:id="rId2"/>
    <sheet name="Građevinski" sheetId="3" r:id="rId3"/>
    <sheet name="Obrtnički" sheetId="4" r:id="rId4"/>
    <sheet name="Elektroradovi" sheetId="5" r:id="rId5"/>
    <sheet name="Grijanje-hlađenje" sheetId="6" r:id="rId6"/>
    <sheet name="hidrantska mreža" sheetId="7" r:id="rId7"/>
  </sheets>
  <externalReferences>
    <externalReference r:id="rId10"/>
    <externalReference r:id="rId11"/>
  </externalReferences>
  <definedNames>
    <definedName name="aaa">#REF!</definedName>
    <definedName name="BETONSKI_I_ARM.BETONSKI_RADOVI">#REF!</definedName>
    <definedName name="BRAVARIJA_SKLONIŠTA">#REF!</definedName>
    <definedName name="CRNA_BRAVARIJA" localSheetId="4">'Elektroradovi'!#REF!</definedName>
    <definedName name="CRNA_BRAVARIJA">#REF!</definedName>
    <definedName name="DDSF">#REF!</definedName>
    <definedName name="DFDGFDF">#REF!</definedName>
    <definedName name="DIMNJACI">#REF!</definedName>
    <definedName name="DIZ">'[2]Troskovnik'!#REF!</definedName>
    <definedName name="DIZALA">'[2]Troskovnik'!#REF!</definedName>
    <definedName name="ERTERTR">#REF!</definedName>
    <definedName name="Excel_BuiltIn_Print_Area_1" localSheetId="2">'Građevinski'!$A$1:$F$1</definedName>
    <definedName name="Excel_BuiltIn_Print_Area_1" localSheetId="0">'Naslovnica'!#REF!</definedName>
    <definedName name="Excel_BuiltIn_Print_Area_1" localSheetId="1">'Rekapitulacija'!#REF!</definedName>
    <definedName name="Excel_BuiltIn_Print_Area_1">#REF!</definedName>
    <definedName name="Excel_BuiltIn_Print_Area_1___1">#REF!</definedName>
    <definedName name="Excel_BuiltIn_Print_Area_9">"$"</definedName>
    <definedName name="Excel_BuiltIn_Print_Titles_1" localSheetId="2">'Građevinski'!$1:$1</definedName>
    <definedName name="Excel_BuiltIn_Print_Titles_1" localSheetId="0">'Naslovnica'!#REF!</definedName>
    <definedName name="Excel_BuiltIn_Print_Titles_1" localSheetId="1">'Rekapitulacija'!#REF!</definedName>
    <definedName name="Excel_BuiltIn_Print_Titles_1">#REF!</definedName>
    <definedName name="Excel_BuiltIn_Print_Titles_1___1">#REF!</definedName>
    <definedName name="Excel_BuiltIn_Print_Titles_2">#REF!</definedName>
    <definedName name="Excel_BuiltIn_Print_Titles_3">#REF!</definedName>
    <definedName name="Excel_BuiltIn_Print_Titles_4">#REF!</definedName>
    <definedName name="Excel_BuiltIn_Print_Titles_5">#REF!</definedName>
    <definedName name="Excel_BuiltIn_Print_Titles_6">#REF!</definedName>
    <definedName name="Excel_BuiltIn_Print_Titles_6___6">#REF!</definedName>
    <definedName name="Excel_BuiltIn_Print_Titles_7">"$"</definedName>
    <definedName name="Excel_BuiltIn_Print_Titles_8">#REF!</definedName>
    <definedName name="Excel_BuiltIn_Print_Titles_9">"$"</definedName>
    <definedName name="FASADERSKI_RADOVI" localSheetId="4">'Elektroradovi'!#REF!</definedName>
    <definedName name="FASADERSKI_RADOVI">#REF!</definedName>
    <definedName name="GO">#REF!</definedName>
    <definedName name="GROM">#REF!</definedName>
    <definedName name="INOX_BRAVARIJA" localSheetId="4">'Elektroradovi'!#REF!</definedName>
    <definedName name="INOX_BRAVARIJA">#REF!</definedName>
    <definedName name="IZOLATERSKI_RADOVI">#REF!</definedName>
    <definedName name="KAMENARSKI_RADOVI">#REF!</definedName>
    <definedName name="KERAMIČARSKI_I_KAMENARSKI_RADOVI">#REF!</definedName>
    <definedName name="KK">#REF!</definedName>
    <definedName name="KO">#REF!</definedName>
    <definedName name="KROVOPOKRIVAČKI_RADOVI">#REF!</definedName>
    <definedName name="LIMARSKI_RADOVI">'[2]Troskovnik'!#REF!</definedName>
    <definedName name="NEHRĐAJUĆA_BRAVARIJA">#REF!</definedName>
    <definedName name="OLE_LINK1" localSheetId="5">'Grijanje-hlađenje'!#REF!</definedName>
    <definedName name="OLE_LINK2" localSheetId="5">'Grijanje-hlađenje'!#REF!</definedName>
    <definedName name="PILOTI">#REF!</definedName>
    <definedName name="PREGRADNE_STIJENE">#REF!</definedName>
    <definedName name="PRIKLUČNICE">#REF!</definedName>
    <definedName name="PRIKLJUCNICE">#REF!</definedName>
    <definedName name="_xlnm.Print_Area" localSheetId="2">'Građevinski'!$A$1:$F$178</definedName>
    <definedName name="_xlnm.Print_Area" localSheetId="5">'Grijanje-hlađenje'!$A$1:$F$234</definedName>
    <definedName name="_xlnm.Print_Area" localSheetId="6">'hidrantska mreža'!$A$1:$F$29</definedName>
    <definedName name="_xlnm.Print_Area" localSheetId="0">'Naslovnica'!$A$1:$E$49</definedName>
    <definedName name="_xlnm.Print_Area" localSheetId="3">'Obrtnički'!$A$1:$F$350</definedName>
    <definedName name="_xlnm.Print_Area" localSheetId="1">'Rekapitulacija'!$A$1:$F$35</definedName>
    <definedName name="_xlnm.Print_Titles" localSheetId="2">'Građevinski'!$1:$5</definedName>
    <definedName name="_xlnm.Print_Titles" localSheetId="5">'Grijanje-hlađenje'!$1:$2</definedName>
    <definedName name="_xlnm.Print_Titles" localSheetId="0">'Naslovnica'!$1:$7</definedName>
    <definedName name="_xlnm.Print_Titles" localSheetId="3">'Obrtnički'!$1:$5</definedName>
    <definedName name="_xlnm.Print_Titles" localSheetId="1">'Rekapitulacija'!$1:$4</definedName>
    <definedName name="PRNNM">#REF!</definedName>
    <definedName name="PROTUPOŽARNA_BRAVARIJA" localSheetId="4">'Elektroradovi'!#REF!</definedName>
    <definedName name="PROTUPOŽARNA_BRAVARIJA">#REF!</definedName>
    <definedName name="R_E_K_A_P_I_T_U_L_A_C_I_J_A" localSheetId="4">'Elektroradovi'!#REF!</definedName>
    <definedName name="R_E_K_A_P_I_T_U_L_A_C_I_J_A">#REF!</definedName>
    <definedName name="RAS">#REF!</definedName>
    <definedName name="REKAPITULACIJA">#REF!</definedName>
    <definedName name="RO">#REF!</definedName>
    <definedName name="RTG_BRAVARIJA">#REF!</definedName>
    <definedName name="RUŠENJA_I_PRILAGODBE_GRAĐEVINSKIH_ELEMENATA_POSTOJEĆIH_GRAĐEVINA" localSheetId="4">'Elektroradovi'!#REF!</definedName>
    <definedName name="RUŠENJA_I_PRILAGODBE_GRAĐEVINSKIH_ELEMENATA_POSTOJEĆIH_GRAĐEVINA">#REF!</definedName>
    <definedName name="SOBOSLIKARSKI_RADOVI">#REF!</definedName>
    <definedName name="SPUŠTENI_STROPOVI">#REF!</definedName>
    <definedName name="SS">#REF!</definedName>
    <definedName name="UKLANJANJE_OBJEKATA_I_IZGRADNJA_PRIVREMENE_SAOBRAČAJNICE">#REF!</definedName>
    <definedName name="UNUTARNJA_ALUMINIJSKA__BRAVARIJA">'[2]Troskovnik'!#REF!</definedName>
    <definedName name="UNUTARNJA_ALUMINIJSKA_BRAVARIJA">#REF!</definedName>
    <definedName name="VANJSKA_ALUMINIJSKA__BRAVARIJA">'[2]Troskovnik'!#REF!</definedName>
    <definedName name="VANJSKA_ALUMINIJSKA_BRAVARIJA">#REF!</definedName>
    <definedName name="ZEMLJANI_RADOVI">'[2]Troskovnik'!#REF!</definedName>
    <definedName name="ZIDARSKI_RADOVI" localSheetId="4">'Elektroradovi'!#REF!</definedName>
    <definedName name="ZIDARSKI_RADOVI">#REF!</definedName>
  </definedNames>
  <calcPr fullCalcOnLoad="1"/>
</workbook>
</file>

<file path=xl/sharedStrings.xml><?xml version="1.0" encoding="utf-8"?>
<sst xmlns="http://schemas.openxmlformats.org/spreadsheetml/2006/main" count="1081" uniqueCount="733">
  <si>
    <t>-sav potreban materijal, alat i pribor sa prijenosom do mjesta ugradbe</t>
  </si>
  <si>
    <t>-radnu snagu potrebnu za izvedbu označenog rada uključujući premještanje i izradu skele, ljestava, itd.</t>
  </si>
  <si>
    <t>-svu oštetu za prekrivanje i zaštitu drugih obrtnika</t>
  </si>
  <si>
    <t>-odstranjenje prljavštine i otpadaka</t>
  </si>
  <si>
    <t xml:space="preserve">-popravak na svojim ili tuđim radovima iz nepažnje </t>
  </si>
  <si>
    <t>SOBOSLIKARSKI I LIČILAČKI RADOVI</t>
  </si>
  <si>
    <t>Troškovničke stavke uključuju dobavu i ugradnju svih opisanih materijala.Svaki rad podrazumijeva se kompletno izveden i dogotovljen , ukoliko to opisom stavke nije drugačije naznačeno, a točno prema projektu i opisu troškovnika. Jedinična cijena mora sadržavati :</t>
  </si>
  <si>
    <t xml:space="preserve"> - sav rad i prijenose na gradilišta s transportom</t>
  </si>
  <si>
    <t xml:space="preserve"> -  materijal i alat s uskladištenjem</t>
  </si>
  <si>
    <t xml:space="preserve"> - radnu skelu</t>
  </si>
  <si>
    <t xml:space="preserve"> - krpanja i popravke</t>
  </si>
  <si>
    <t xml:space="preserve"> - čišćenje prostorija i zidnih površina po završetku rada od morta i otpadaka</t>
  </si>
  <si>
    <t xml:space="preserve"> - nadokanadu za sve eventualne štete </t>
  </si>
  <si>
    <t xml:space="preserve"> - sve posredne i neposredne troškove</t>
  </si>
  <si>
    <t>ZIDARSKI RADOVI</t>
  </si>
  <si>
    <t>Napomena: U cijenu stavke uračunati potrebnu skelu.</t>
  </si>
  <si>
    <t>4.1.</t>
  </si>
  <si>
    <t>DEMONTAŽE I RUŠENJA</t>
  </si>
  <si>
    <t>Demontaže i rušenja ukupno:</t>
  </si>
  <si>
    <t>Sva vrata okovati cilindar petljama, usadnim bravama s ključem. Vidljivi okov po izboru projektanta, montaža uključena u cijenu.</t>
  </si>
  <si>
    <t>Sve mjere vrata u troškovniku definirane su kao građevinske mjere.</t>
  </si>
  <si>
    <t>OPĆI UVJETI SOBOSLIKARSKO-LIČILAČKIH RADOVA</t>
  </si>
  <si>
    <t xml:space="preserve">  Rad mora biti izveden  prema opisu u stavkama troškovnika sa   materijalima koji moraju odgovarati Hrvatskim normama.</t>
  </si>
  <si>
    <t>Površine koje se boje ili liče izvođač je dužan prije rada pregledati i ukazati na eventualne nedostatke, vlažnost materijala itd.</t>
  </si>
  <si>
    <t>* maske širine do 20 cm</t>
  </si>
  <si>
    <t>* maske širine preko 20 cm</t>
  </si>
  <si>
    <t>Izrada maski od gips-kartonskih  ploča debljine 1,25 cm  na  potrebnoj  potkonstrukciji. 
U cijenu uključiti sva potrebna sredstva za pričvršćenje i potkonstrukciju, te  gletanje spojeva ploča  i  ojačanja uglova rabic pletivom.</t>
  </si>
  <si>
    <t>Radovi s gips-kartonskihom ukupno:</t>
  </si>
  <si>
    <t>7.1.</t>
  </si>
  <si>
    <t>7.2.</t>
  </si>
  <si>
    <t>B.8.</t>
  </si>
  <si>
    <t>B.9.</t>
  </si>
  <si>
    <t>OPĆI UVJETI STOLARSKIH RADOVA</t>
  </si>
  <si>
    <t>Stolarski radovi uključuju dobavu i postavu vanjske stolarije, te unutrašnjih vrata.</t>
  </si>
  <si>
    <t>Ugradba  građevne stolarije izvodi se  suhom montažom.</t>
  </si>
  <si>
    <t xml:space="preserve">Svi vanjske stijene, vrata i prozori će se izraditi od ariševog drva I klase, sa završnom obradom poliuretanskim lakom u boji po izboru projektanta. Prijeklop krila i okvira treba biti sa tri kontaktne površine i s brtvilom. </t>
  </si>
  <si>
    <r>
      <t xml:space="preserve">Svi stolarski radovi moraju biti izvedeni prema </t>
    </r>
    <r>
      <rPr>
        <b/>
        <sz val="10"/>
        <rFont val="Arial"/>
        <family val="2"/>
      </rPr>
      <t>radioničkim nacrtima</t>
    </r>
    <r>
      <rPr>
        <sz val="10"/>
        <rFont val="Arial"/>
        <family val="2"/>
      </rPr>
      <t xml:space="preserve"> izrađenim temeljem  troškovnika, shema i  projektantskih detalja. Cijenu izrade radioničkih nacrta uključiti u jedinične cijene.</t>
    </r>
  </si>
  <si>
    <r>
      <t>Radioničke nacrte</t>
    </r>
    <r>
      <rPr>
        <sz val="10"/>
        <rFont val="Arial"/>
        <family val="2"/>
      </rPr>
      <t xml:space="preserve"> će prije početka izvedbe potpisom </t>
    </r>
    <r>
      <rPr>
        <b/>
        <sz val="10"/>
        <rFont val="Arial"/>
        <family val="2"/>
      </rPr>
      <t>ovjeriti</t>
    </r>
    <r>
      <rPr>
        <sz val="10"/>
        <rFont val="Arial"/>
        <family val="2"/>
      </rPr>
      <t xml:space="preserve"> </t>
    </r>
    <r>
      <rPr>
        <b/>
        <sz val="10"/>
        <rFont val="Arial"/>
        <family val="2"/>
      </rPr>
      <t>projektant</t>
    </r>
    <r>
      <rPr>
        <sz val="10"/>
        <rFont val="Arial"/>
        <family val="2"/>
      </rPr>
      <t xml:space="preserve"> .</t>
    </r>
  </si>
  <si>
    <t>Bojanje zidova od gips-kartonskih ploča disperzivnom bojom (3 ruke) u tonu po izboru projektanta sa svim potrebnim predradnjama (gletanje, brušenje, otprašivanje, impregnacija i dr.)</t>
  </si>
  <si>
    <t>Podopolagački radovi</t>
  </si>
  <si>
    <t>Gipskartonski radovi</t>
  </si>
  <si>
    <r>
      <t></t>
    </r>
    <r>
      <rPr>
        <sz val="10"/>
        <rFont val="Times New Roman"/>
        <family val="1"/>
      </rPr>
      <t xml:space="preserve">      </t>
    </r>
    <r>
      <rPr>
        <sz val="10"/>
        <rFont val="Arial"/>
        <family val="2"/>
      </rPr>
      <t>posebno se ne naplaćuje zatvaranje (žbukanje) žljebova nakon što su položeni instalacioni vodovi.</t>
    </r>
  </si>
  <si>
    <r>
      <t>Kod obračuna količina otvori do 3 m</t>
    </r>
    <r>
      <rPr>
        <vertAlign val="superscript"/>
        <sz val="10"/>
        <rFont val="Arial"/>
        <family val="2"/>
      </rPr>
      <t>2</t>
    </r>
    <r>
      <rPr>
        <sz val="10"/>
        <rFont val="Arial"/>
        <family val="2"/>
      </rPr>
      <t xml:space="preserve"> nisu odbijani, a špalete su neobračunate, dok su otvori veći od 3 m</t>
    </r>
    <r>
      <rPr>
        <vertAlign val="superscript"/>
        <sz val="10"/>
        <rFont val="Arial"/>
        <family val="2"/>
      </rPr>
      <t>2</t>
    </r>
    <r>
      <rPr>
        <sz val="10"/>
        <rFont val="Arial"/>
        <family val="2"/>
      </rPr>
      <t xml:space="preserve"> odbijani, a špalete izražene u m’.</t>
    </r>
  </si>
  <si>
    <t>* propustljivost zraka 1-9,9 m3/h pri razlici 
pritiska 10-300 Pa ili izražena koeficijentom manjim od 0,25, te ukupno treba biti ocijenjena s C kategorijom kvalitete.</t>
  </si>
  <si>
    <t>* svi spojevi trebaju biti bez deformacija pri 
koncentriranom opterećenju (sili) od 1 kN</t>
  </si>
  <si>
    <t>* najveći prolaz topline 3,0 W/m2°K</t>
  </si>
  <si>
    <t>* otpornost na buku najmanje 40 dB po kriteriju DIN 4109.</t>
  </si>
  <si>
    <t>STOLARSKI RADOVI</t>
  </si>
  <si>
    <t>9.1.</t>
  </si>
  <si>
    <t>U jediničnoj cijeni svake stavke mora biti sadržana nabavka materijala i njegova dostava na gradilište,izravnavajuća masa, sva ošteta, alat, sav rad i radna snaga sa sortiranjem i raznašanjem, postavom parketa i letvica, struganjem, odstranjivanjem strugotine i prašine.</t>
  </si>
  <si>
    <t>Stolarski radovi ukupno:</t>
  </si>
  <si>
    <t>Bojanje stropova obloženih gips-kartonskim pločama disperzivnom bojom (3 ruke) u tonu po izboru projektanta sa svim potrebnim predradnjama (gletanje, brušenje, otprašivanje, impregnacija i dr.)</t>
  </si>
  <si>
    <t>OPĆE NAPOMENE:</t>
  </si>
  <si>
    <t>Osim toga , izvođač je obavezan pridržavati se uputa projektanta/nadzora u svim pitanjima koja se odnose na izbor i obradu materijala i način izvedbe pojedinih detalja, ukoliko to nije već opisano troškovnikom.</t>
  </si>
  <si>
    <t>U slučaju da opis pojedine stavke nije dovoljno jasan, mjerodavna je samo uputa i tumačenje projektanta/nadzora.O tome se izvođač treba informirati već prilikom sastavljanja jedinične cijene.</t>
  </si>
  <si>
    <t>Izvođač je dužan prilikom sastavljana ponude proučiti sve potrebne projekte radi potpunog uvida u objekt.</t>
  </si>
  <si>
    <t>U ponuđenim jediničnim cijenama moraju također biti obuhvaćeni svi pripremni radovi potrebni za izgradnju zgrade, kao što je izvedba svih pomoćnih objekta i instalacijskih priključaka gradilišta, ograde gradilišta itd.</t>
  </si>
  <si>
    <t>Svi upotrebljeni i ugrađeni materijali moraju odgovarati Hrvatskim normama, a atesti ne smiju biti stariji od godine dana. Atesti za betone se moraju odnositi na uzorke betona uzete na mjestu i u vrijeme ugradnje pojedine tehnološke faze betoniranja.</t>
  </si>
  <si>
    <t>A</t>
  </si>
  <si>
    <t>GRAĐEVINSKI RADOVI</t>
  </si>
  <si>
    <t>A.1.</t>
  </si>
  <si>
    <t>1.1.</t>
  </si>
  <si>
    <t>m</t>
  </si>
  <si>
    <t>1.2.</t>
  </si>
  <si>
    <t>1.3.</t>
  </si>
  <si>
    <t>1.4.</t>
  </si>
  <si>
    <t>A.2.</t>
  </si>
  <si>
    <t>2.1.</t>
  </si>
  <si>
    <r>
      <t>m</t>
    </r>
    <r>
      <rPr>
        <vertAlign val="superscript"/>
        <sz val="10"/>
        <rFont val="Arial"/>
        <family val="2"/>
      </rPr>
      <t>2</t>
    </r>
  </si>
  <si>
    <t>2.2.</t>
  </si>
  <si>
    <t>Zidarska  obrada  usjeka, proboja, prolaza i šliceva  nakon montaže i ispitivanja instalacija. Vodovodne pocinčane cijevi  se  obrađuju  cementnim  mortom,  a  ostale  produžnim  mortom. Usjeci  10  cm  i  širi,  te  proboji  i  prolazi  10x10 cm i više  se rabiciraju,  što  je  uključeno  u  cijenu.  Kompletan  rad  i  materijal  po  pravilima  struke.</t>
  </si>
  <si>
    <t>šlicevi do 10 cm</t>
  </si>
  <si>
    <t>šlicevi preko 10 cm</t>
  </si>
  <si>
    <t>Razne  zidarske  pripomoći  kod  montaže  svih  vrsta  instalacija  i  opreme  prema  utrošenim  satima  ovjerenim  od  strane  nadzornog  inženjera.</t>
  </si>
  <si>
    <t>zidar</t>
  </si>
  <si>
    <t>h</t>
  </si>
  <si>
    <t>radnik</t>
  </si>
  <si>
    <t>Za  razne  radove  koji  nisu  obuhvaćeni  ovim  troškovnikom  predviđa  se  paušalna  svota  koja  će  se  obračunati  prema  stvarnim  troškovima  odobrenim  po  investitoru  i  nadzornom  inženjeru.</t>
  </si>
  <si>
    <t>Zidarski radovi ukupno:</t>
  </si>
  <si>
    <t>5.1.</t>
  </si>
  <si>
    <t>B</t>
  </si>
  <si>
    <t>OBRTNIČKI RADOVI</t>
  </si>
  <si>
    <t>B.6.</t>
  </si>
  <si>
    <t>OPĆI UVJETI IZOLATERSKIH RADOVA</t>
  </si>
  <si>
    <t>Jedinična cijena treba sadržavati:</t>
  </si>
  <si>
    <t xml:space="preserve"> - čišćenje i pripremu podloga</t>
  </si>
  <si>
    <t xml:space="preserve"> - sav rad, materijale,  transporte i radne skele</t>
  </si>
  <si>
    <t xml:space="preserve"> - čišćenje po završenom radu</t>
  </si>
  <si>
    <t xml:space="preserve"> - nadoknadu  eventualne štete nastale iz nepažnje  na svojim ili tuđim radovima </t>
  </si>
  <si>
    <t>IZOLATERSKI RADOVI</t>
  </si>
  <si>
    <t>paušal</t>
  </si>
  <si>
    <t>Izolaterski radovi ukupno:</t>
  </si>
  <si>
    <t>B.7.</t>
  </si>
  <si>
    <t>Svi radovi navedeni u ovom troškovniku moraju biti izvedeni stručno i solidno,  prema projektu, važećim zakonima,  tehničkim propisima i uputama nadzorne službe.</t>
  </si>
  <si>
    <t>B.4.</t>
  </si>
  <si>
    <t>B.5.</t>
  </si>
  <si>
    <t>* po kriterijima standarda D.E8.193 i D.E8.235</t>
  </si>
  <si>
    <t>* vodotijesnost na pritisak od 300 Pa</t>
  </si>
  <si>
    <t>* količine vode 2 l/m2/min</t>
  </si>
  <si>
    <t>Soboslikarsko-ličilački radovi ukupno:</t>
  </si>
  <si>
    <t>Zidarski radovi</t>
  </si>
  <si>
    <t>GRAĐEVINSKI RADOVI UKUPNO:</t>
  </si>
  <si>
    <t>Izolaterski radovi</t>
  </si>
  <si>
    <t>Količina</t>
  </si>
  <si>
    <t>Redni
broj</t>
  </si>
  <si>
    <t>O p i s   r a d o v a</t>
  </si>
  <si>
    <t>Jedinica
mjere</t>
  </si>
  <si>
    <t>Jedinična  cijena</t>
  </si>
  <si>
    <t>Ukupna    cijena</t>
  </si>
  <si>
    <t>kom</t>
  </si>
  <si>
    <t>A.</t>
  </si>
  <si>
    <t>Građevinski radovi</t>
  </si>
  <si>
    <t>B.</t>
  </si>
  <si>
    <t>Obrtnički radovi</t>
  </si>
  <si>
    <t>REKAPITULACIJA</t>
  </si>
  <si>
    <t>Soboslikarsko-ličilački radovi</t>
  </si>
  <si>
    <t>Stolarski radovi</t>
  </si>
  <si>
    <t>2.3.</t>
  </si>
  <si>
    <t>A.3.</t>
  </si>
  <si>
    <t>3.1.</t>
  </si>
  <si>
    <t>3.2.</t>
  </si>
  <si>
    <t>OPĆI UVJETI  ZIDARSKIH RADOVA</t>
  </si>
  <si>
    <t>Prilikom izvođenja zidova zgrada izvođač se mora pridržavati slijedećih mjera:</t>
  </si>
  <si>
    <t>Ugradnja se vrši po principu suhe ugradnje 
na slijepe okvire, brtvljenjem i zaptivanjem, te ugradnjom kutnih lajsni, a sve usklađeno s ostalim radovima. Na pragovima ulaznih vrata ugraditi toplinsku izolaciju za prekid "hladnog mosta", podvući vanjsku, neprekinutu hidroizolaciju u sljubnicu između praga i spojne letve, a gornju profiliranu stranicu praga opšiti profilom od aluminija. 
Izvoditelj treba predočiti vlastiti prijedlog radioničkih detalja.</t>
  </si>
  <si>
    <t xml:space="preserve">Demontaže i rušenja </t>
  </si>
  <si>
    <t>Radovi ostalih obrtnika moraju se prekrivanjem zaštititi od zaprljanja ili oštećenja.Izvođač radova je dužan predložiti i napraviti uzorke i zatražiti odobrenje projektanta, jer bez toga ne može otpočeti s radom.Ukoliko opis koje stavke troškovnika nije potpun ili dovoljno jasan, dužan je prije davanja ponude tražiti razjašnjenje i ponudu dopuniti.</t>
  </si>
  <si>
    <t>Jediničnim cijenama treba obuhvatiti :</t>
  </si>
  <si>
    <t>Za  razne  radove  koji  nisu  obuhvaćeni  ovim  troškovnikom  predviđa  se  paušalna  svota  u iznosu od 10% vrijednosti naprijed navedenih stavaka, a koji  će  se  obračunati  prema  stvarnim  troškovima  odobrenim  po  investitoru  i  nadzornom  inženjeru.</t>
  </si>
  <si>
    <r>
      <t>Zidarski radovi obuhvaćaju razne popravke žbuke na zidovima i stropovima prostora</t>
    </r>
    <r>
      <rPr>
        <sz val="10"/>
        <rFont val="Arial"/>
        <family val="2"/>
      </rPr>
      <t>, te izradu cementnih glazura.</t>
    </r>
  </si>
  <si>
    <r>
      <t></t>
    </r>
    <r>
      <rPr>
        <sz val="10"/>
        <rFont val="Times New Roman"/>
        <family val="1"/>
      </rPr>
      <t xml:space="preserve">      </t>
    </r>
    <r>
      <rPr>
        <sz val="10"/>
        <rFont val="Arial"/>
        <family val="2"/>
      </rPr>
      <t>za žbukanje upotrijebiti produženi mort MM 5 ili MM10</t>
    </r>
  </si>
  <si>
    <t xml:space="preserve"> -   u vidljive bridove žbuke trebaju biti ugrađeni kutni zaštitni pocinčani profili.</t>
  </si>
  <si>
    <t>8.1.</t>
  </si>
  <si>
    <t>9.2.</t>
  </si>
  <si>
    <t>B.10.</t>
  </si>
  <si>
    <t>10.1.</t>
  </si>
  <si>
    <t>10.2.</t>
  </si>
  <si>
    <t>10.3.</t>
  </si>
  <si>
    <t>1.5.</t>
  </si>
  <si>
    <t>1.6.</t>
  </si>
  <si>
    <t>OPĆI UVJETI ZA BRAVARSKE RADOVE</t>
  </si>
  <si>
    <r>
      <t xml:space="preserve">Svi bravarski radovi moraju biti izvedeni prema </t>
    </r>
    <r>
      <rPr>
        <b/>
        <sz val="10"/>
        <rFont val="Arial"/>
        <family val="2"/>
      </rPr>
      <t>radioničkim nacrtima</t>
    </r>
    <r>
      <rPr>
        <sz val="10"/>
        <rFont val="Arial"/>
        <family val="2"/>
      </rPr>
      <t xml:space="preserve"> izrađenim temeljem  troškovnika, shema i  projektantskih detalja. Cijenu izrade radioničkih nacrta uključiti u jedinične cijene.</t>
    </r>
  </si>
  <si>
    <t>Upotrebljeni materijali moraju odgovarati Hrvatskim normama, (Zakon o normizaciji N.N:br.55/96).</t>
  </si>
  <si>
    <t>ČN vrata i ostale Čn konstrukcije  obraditi toplim cinčanjem, bez završne boje.</t>
  </si>
  <si>
    <t>Sve mjere kontrolirati u naravi prije izvedbe!</t>
  </si>
  <si>
    <t>Troškovničke stavke uključuju dobavu, izradu i ugradnju svih opisanih elemenata.U cijenu ulazi i sav  potreban pribor i ugradbeni materijal (vijci, zakovice i sl.) kao  i čišćenje. Izvođač je odgovoran za nadoknadu šteta koje eventualno prouzroči  na svojim ili tuđim radovima.</t>
  </si>
  <si>
    <t>BRAVARSKI RADOVI</t>
  </si>
  <si>
    <t>Bravarski radovi ukupno:</t>
  </si>
  <si>
    <t>OPĆI UVJETI PODOPOLAGAČKIH RADOVA</t>
  </si>
  <si>
    <t>Izvođač je prije početka postave laminata dužan pregledati podloge i vlažnost konstrukcije i preuzeti ih ako odgovaraju kvaliteti dostatnoj za postavu.</t>
  </si>
  <si>
    <t>PODOPOLAGAČKI RADOVI</t>
  </si>
  <si>
    <t>6.1.</t>
  </si>
  <si>
    <t>6.2.</t>
  </si>
  <si>
    <t xml:space="preserve">Okov treba biti provjereni sustav (FSB, WINK HAUS ili sl.), te stoga prije proizvodnje treba dobiti suglasnost projektanta. Finalno proizvedeni elementi trebaju prije ugradnje biti ispitani (po tri uzorka iz serije) i zadovoljiti slijedeće bitne tehničke uvjete kvalitete. </t>
  </si>
  <si>
    <t>Dobava i ugradnja tipskih revizija u zidove i stropove od  gips-kartonskih  ploča. 
U cijenu uključiti sva potrebna sredstva za pričvršćenje i potkonstrukciju. 
Dovršiti do faze spremne za bojanje (gletanje, bandažiranje, otprašivanje, akril na spojevima sa drugim materijalima i dr)</t>
  </si>
  <si>
    <t>* revizije veličine 30x30 cm</t>
  </si>
  <si>
    <t>* revizije veličine 40x40 cm</t>
  </si>
  <si>
    <t>9.3.</t>
  </si>
  <si>
    <t>9.4.</t>
  </si>
  <si>
    <t>9.5.</t>
  </si>
  <si>
    <t>Vanjska stolarija opremljena okovom i bravom kao WINK HAUS prema odabiru projektanta. 
Kvaka kao FSB prema odabiru projektanta.</t>
  </si>
  <si>
    <t xml:space="preserve">Finalno proizvedeni elementi trebaju prije ugradnje biti ispitani (po tri uzorka iz serije) i zadovoljiti slijedeće bitne tehničke uvjete kvalitete. </t>
  </si>
  <si>
    <t>* najveći prolaz topline 1,4 W/m2°K</t>
  </si>
  <si>
    <t>* otpornost na buku najmanje 34 dB, bazen 42 dB, po kriteriju DIN 4109.</t>
  </si>
  <si>
    <t>Ugradnja se vrši po principu suhe ugradnje 
na slijepe okvire, brtvljenjem i zaptivanjem, te ugradnjom kutnih lajsni, a sve usklađeno s ostalim radovima. Na pragovima ulaznih vrata ugraditi toplinsku izolaciju za prekid "hladnog mosta", podvući vanjsku, neprekinutu hidroizolaciju u sljubnicu između praga i spojne letve, a gornju profiliranu stranicu praga opšiti profilom od aluminija. Izvoditelj treba predočiti vlastiti prijedlog radioničkih detalja.</t>
  </si>
  <si>
    <t>Podopolagački radovi ukupno:</t>
  </si>
  <si>
    <t>RADOVI S GIPS-KARTONOM</t>
  </si>
  <si>
    <t>Bojanje ožbukanih  zidova i stupova disperzivnom bojom (3 ruke) u tonu po izboru projektanta sa svim potrebnim predradnjama (gletanje, brušenje, otprašivanje, impregnacija i dr.)</t>
  </si>
  <si>
    <t>B.11.</t>
  </si>
  <si>
    <t>11.1.</t>
  </si>
  <si>
    <t>11.2.</t>
  </si>
  <si>
    <t>11.3.</t>
  </si>
  <si>
    <t>Bravarski radovi</t>
  </si>
  <si>
    <t>11.4.</t>
  </si>
  <si>
    <t>11.5.</t>
  </si>
  <si>
    <t>11.6.</t>
  </si>
  <si>
    <t>OPĆI UVJETI RADOVA S GIPS-KARTONOM</t>
  </si>
  <si>
    <t>Radove izvoditi tek pošto su montirane i ispitane instalacije koje se nalaze unutar GK konstrukcija. Bušenje - obrada ploča za potrebe elemenata instalacija u završnim GK oblogama (utičnice, rasvjetna tijela, priključci i sl.) iskazani su u zasebnoj stavci.</t>
  </si>
  <si>
    <t>Skelu treba ukalkulirati u jediničnu cijenu tj. skela se neće se posebno obračunavati.</t>
  </si>
  <si>
    <t>Sve radove izvoditi prema nacrtima i detaljima s posebnim naglaskom na detalje spoja zida sa fasadnom stijenom i detalje spojeva spuštenog stropa i zidova/obloga.</t>
  </si>
  <si>
    <t xml:space="preserve">Radove izvoditi nakon što se zadovolje svi uvjeti za rad sa gipskartonskim pločama - kad građevina bude u potpunosti zaštićena od prodora vlage/vode izvana, a konstruiktivni elementi prosušeni.
</t>
  </si>
  <si>
    <t>Nosivu pocinčanu potkonstrukciju izvesti s dodatnim ojačanjima UA profilima na mjestima gdje se ugrađuju vrata, kao na mjestima vješanja namještaja (osi pojačanje biti će definirane u projektu interijera). UA profili trebaju biti uključeni u cijenu stavke.</t>
  </si>
  <si>
    <t xml:space="preserve">Spojevi gipskartonskih ploča trebaju biti nepropusno brtvljeni i bandažirani. Spoj sa okolnim elementima (čvrsti zid, strop i sl.) ukalkulirati u cijenu i izvesti u svemu prema uputama proizvođača, bandažiranjem ili akrilnim kitom koji se može ličiti. Ploče završno obraditi (gletati) pripremiti za završno ličenje. Na svim bridovima treba predvidjeti dobavu i ugradnju tipskih metalnih pojačanja uglova (u svemu prema detaljima).  </t>
  </si>
  <si>
    <t>Ploče kamene vune koje se ugrađuju u pregradne zidove i obloge od gipskartonskih ploča moraju zadovoljiti zahtjeve iz točke 4.2. norme HRN EN 13162:2002 i sljedeće zahtjeve:</t>
  </si>
  <si>
    <r>
      <t xml:space="preserve">* toplinska provodljivost  </t>
    </r>
    <r>
      <rPr>
        <sz val="10"/>
        <rFont val="Calibri"/>
        <family val="2"/>
      </rPr>
      <t>≤</t>
    </r>
    <r>
      <rPr>
        <sz val="10"/>
        <rFont val="Arial"/>
        <family val="2"/>
      </rPr>
      <t xml:space="preserve"> 0,040 W(mK)</t>
    </r>
  </si>
  <si>
    <t>* reakcija na vatru: eurorazred A1 HRN EN 13501-1</t>
  </si>
  <si>
    <t>PDV</t>
  </si>
  <si>
    <t>Ukupno s PDV-om</t>
  </si>
  <si>
    <t>kg</t>
  </si>
  <si>
    <t>Radioničke nacrte PVC stolarije izraditi prema shemama i detaljima  ugradnje iz projekta , te riješiti sve   detalje ugradnje mehanizma za rolete u polistirensku kutiju, ugradnje  poklopaca  kutija roleta,  kao i  detalje spajanja  na vanjsku i unutarnju Al klupčicu.</t>
  </si>
  <si>
    <r>
      <t>Radioničke nacrte</t>
    </r>
    <r>
      <rPr>
        <sz val="10"/>
        <rFont val="Arial"/>
        <family val="2"/>
      </rPr>
      <t xml:space="preserve"> će u okviru jedinične cijene  izraditi dobavljač Al bravarije, a potpisom</t>
    </r>
    <r>
      <rPr>
        <b/>
        <sz val="10"/>
        <rFont val="Arial"/>
        <family val="2"/>
      </rPr>
      <t xml:space="preserve"> ovjeriti projektant </t>
    </r>
    <r>
      <rPr>
        <sz val="10"/>
        <rFont val="Arial"/>
        <family val="2"/>
      </rPr>
      <t>i nadzorni inžinjer.</t>
    </r>
  </si>
  <si>
    <t>AL BRAVARIJA</t>
  </si>
  <si>
    <t>* vanjska Al klupčica uključena u cijenu, š=25 cm</t>
  </si>
  <si>
    <t>AL bravarija</t>
  </si>
  <si>
    <t>OPĆI UVJETI ARMIRANO BETONSKIH RADOVA</t>
  </si>
  <si>
    <t>Jedinična cijena mora sadržavati :</t>
  </si>
  <si>
    <t xml:space="preserve"> - izradu, dopremu i ugradbu betona, te zaštitu betonskih konstrukcija</t>
  </si>
  <si>
    <t xml:space="preserve"> - postavu i skidanje radne skele </t>
  </si>
  <si>
    <t xml:space="preserve"> -sve posredne i neposredne troškove za rad, materijal, alat i građevinske strojeve</t>
  </si>
  <si>
    <t xml:space="preserve"> - njegu betona</t>
  </si>
  <si>
    <t xml:space="preserve"> - uzimanje labaratorijskih uzoraka na mjestu i u vrijeme ugradnje betona za svaku    tehn. fazu</t>
  </si>
  <si>
    <t xml:space="preserve"> </t>
  </si>
  <si>
    <t>Klasa betona mora biti prema projektu konstrukcije i troškovniku, sa dodacima za vodonepropusnost, ako je zahtjevano.</t>
  </si>
  <si>
    <t>U toku ugradnje AB konstrukcije potrebno je uzimati uzorke betona koji se dostavljaju u ovlašteni laboratorij radi atestiranja. Uzorci betona uzeti u tvornici betona nisu relevantni zbog mogućnosti da se naknadnim dodavanjem vode zbog potrebe transporta smanji čvrstoća.</t>
  </si>
  <si>
    <t>Skela i oplata moraju imati takvu sigurnost i krutost da bez štetnih deformacija mogu primati opterećenje i uticaje koji nastaju tijekom izvedbe radova, te ostvariti punu sigurnost radnika, sredstava za rad kao i  prolaznika.</t>
  </si>
  <si>
    <t xml:space="preserve">U cijenu oplate uključena su i podupiranja, uklještenja, te postava i skidanje sa čišćenjem i slaganjem na deponij udaljen do 80m. </t>
  </si>
  <si>
    <t xml:space="preserve">Beton treba ugrađivati upotrebom vibratora. Oplata se smije skinuti tek pošto ugrađeni beton dobije odgovarajuću čvrstoću, po nalogu nadzornog inženjera. Skidanje oplata treba raditi pažljivo da ne bi došlo do oštećenja konstrukcije, a naročito tankih armirano-betonskih elemenata. </t>
  </si>
  <si>
    <t>U iskazu količina oplate su izražene razvijene površine.</t>
  </si>
  <si>
    <r>
      <t>Izvedba rupa i otvora u AB pločama i zidovima , do 3  m</t>
    </r>
    <r>
      <rPr>
        <b/>
        <vertAlign val="superscript"/>
        <sz val="10"/>
        <rFont val="Arial"/>
        <family val="2"/>
      </rPr>
      <t>2</t>
    </r>
    <r>
      <rPr>
        <b/>
        <sz val="10"/>
        <rFont val="Arial"/>
        <family val="2"/>
      </rPr>
      <t>, uključena je u cijenu. Armaturu ugrađivati prema projektu savijanja željeza, ugrađivati samo očišćenu armaturu (bez hrđe), postavljenu na mjestu prema projektu konstrukcije, pomoću PVC podložaka</t>
    </r>
  </si>
  <si>
    <t>BETONSKI I ARMIRANO BETONSKI RADOVI</t>
  </si>
  <si>
    <t>Napomena: Količina armature je aproksimativna. Točna količina znat će se nakon izrade armaturnih planova.</t>
  </si>
  <si>
    <t>a-beton</t>
  </si>
  <si>
    <r>
      <t>m</t>
    </r>
    <r>
      <rPr>
        <vertAlign val="superscript"/>
        <sz val="10"/>
        <rFont val="Arial"/>
        <family val="2"/>
      </rPr>
      <t>3</t>
    </r>
  </si>
  <si>
    <t>b-oplata</t>
  </si>
  <si>
    <t>c-armatura</t>
  </si>
  <si>
    <t>Izrada armirano betonskih vertikalnih serklaža u zidovima novog skladišta betonom kvalitete C25/30 u potrebnoj oplati. Beton  spravljen  u  betonari  od  agregata  do  32 mm. Rad  obuhvaća: izradu oplate, dobavu i postavljanje armature, kvašenje  oplate, ubacivanje  betona  i  zbijanje (vibriranje)  sve  dok  se  voda  ne  pojavi  na  površini. U cijenu uključiti izvedbu potrebnih otvora, usjeka, proboja i sl. U cijenu uključiti i bušenje rupa za ankere u postojećoj  podnoj ploči.</t>
  </si>
  <si>
    <t xml:space="preserve">Izrada armirano betonskih horizontalnih serklaža  u zidovima novog skladišta u prizemlju betonom kvalitete C25/30 u potrebnoj oplati. Beton  spravljen  u  betonari  od  agregata  do  32 mm. Rad  obuhvaća: izradu oplate, dobavu i postavljanje armature, kvašenje  oplate, ubacivanje  betona  i  zbijanje (vibriranje)  sve  dok  se  voda  ne  pojavi  na  površini. U cijenu uključiti izvedbu potrebnih otvora, usjeka, proboja i sl. </t>
  </si>
  <si>
    <t>Betonski i armirano betonski radovi ukupno:</t>
  </si>
  <si>
    <t>3.3.</t>
  </si>
  <si>
    <t>3.4.</t>
  </si>
  <si>
    <t>3.5.</t>
  </si>
  <si>
    <t>3.6.</t>
  </si>
  <si>
    <t>Višekratno  čišćenje dijela prizemlja objekta nakon  dovršetka  pojedinih  radova.  Rad  obuhvaća  ručno  metenje,  odnošenje  šute i odvoz na gradsku deponiju, smeća  i  dr. Nakon svakog završenog rada obavlja se čišćenje što treba uključiti u jedinstvenu cijenu.
Čišćenje  obaviti  tako  da  se  ne  nanesu  mehanička  i  kemijska  oštećenja.</t>
  </si>
  <si>
    <t>Završno  čišćenje  dijela prizemlja nakon  dovršetka  svih  radova.  Rad  obuhvaća  odvoz građevinske šute, smeća i otpadnog materijala ,ručno  metenje, pranje podova,  sanitarnih  uređaja i zidova obloženih keramikom, čišćenje prozora, vrata  i  dr.</t>
  </si>
  <si>
    <t>3.7.</t>
  </si>
  <si>
    <t>3.8.</t>
  </si>
  <si>
    <t>Betonski i armiranobetonski radovi</t>
  </si>
  <si>
    <r>
      <t xml:space="preserve">Ovi </t>
    </r>
    <r>
      <rPr>
        <b/>
        <sz val="10"/>
        <rFont val="Arial"/>
        <family val="2"/>
      </rPr>
      <t>radovi obuhvaćaju</t>
    </r>
    <r>
      <rPr>
        <sz val="10"/>
        <rFont val="Arial"/>
        <family val="2"/>
      </rPr>
      <t xml:space="preserve"> hidroizolaciju i toplinsku izolaciju podruma i poda na tlu, te izvedbu čepaste drenažne trake.</t>
    </r>
  </si>
  <si>
    <t>Al bravarija ukupno:</t>
  </si>
  <si>
    <t>B.5.0.</t>
  </si>
  <si>
    <t>OPĆI UVJETI ZA AL BRAVARIJU</t>
  </si>
  <si>
    <t>Dobava i ugradnja jednostrukih prozora i vrata od plastificiranih AL profila šestokomorne konstrukcije,sa prekinutim toplinskim mostom, ostakljeni IZO-staklom 6+16+6 mm + low-E, ispuna inertnim plinom termorefleksni premaz. Plastifikacija u bijeloj boji.</t>
  </si>
  <si>
    <t>8.</t>
  </si>
  <si>
    <t>Svi materijali za spuštene stropove, pregradne zidove i obloge moraju biti prvoklasni, moraju odgovarati važećim standardima i moraju posjedovati ateste, a svi radovi se moraju izvoditi prema uputama proizvođača elemenata od kojih se radovi izvode.</t>
  </si>
  <si>
    <t>Izrada obloge zidanih zidova nakon izvedbe instalacija jednostrukim gips-kartonskih  pločama debljine 1,25 cm  na  potrebnoj  potkonstrukciji debljine 5 cm. Između elemenata konstrukcije ugrađuje se kamena vuna debljine 5 cm.
U cijenu uključiti sva potrebna sredstva za pričvršćenje i potkonstrukciju, te  gletanje spojeva ploča  i  ojačanja uglova rabic pletivom. Obloga spremna za završno bojanje.</t>
  </si>
  <si>
    <t>RAZNI RADOVI</t>
  </si>
  <si>
    <t>Razni radovi ukupno:</t>
  </si>
  <si>
    <t>Razni radovi</t>
  </si>
  <si>
    <t>3.9.</t>
  </si>
  <si>
    <t>3.10.</t>
  </si>
  <si>
    <t>OBRTNIČKI RADOVI UKUPNO:</t>
  </si>
  <si>
    <r>
      <rPr>
        <b/>
        <sz val="10"/>
        <rFont val="Arial"/>
        <family val="2"/>
      </rPr>
      <t>Z</t>
    </r>
    <r>
      <rPr>
        <sz val="10"/>
        <rFont val="Arial"/>
        <family val="2"/>
      </rPr>
      <t>idanje zidova novog skladišta u prizemlju, debljine 20 cm, šupljom blok opekom (19x19x24,9; 804,83 kg/m3) u produžnom cementnom mortu. U cijeni obračunata obrada rubova zidova, spojeva sa susjednim plohama i laka skela. Visina rada do 3,00 m. Detalje završetaka i rubova zidanja izvesti po pravilima struke bez obzira na oblik i veličinu zida. Obračun po m</t>
    </r>
    <r>
      <rPr>
        <vertAlign val="superscript"/>
        <sz val="10"/>
        <rFont val="Arial"/>
        <family val="2"/>
      </rPr>
      <t>3</t>
    </r>
    <r>
      <rPr>
        <sz val="10"/>
        <rFont val="Arial"/>
        <family val="2"/>
      </rPr>
      <t xml:space="preserve"> zida.</t>
    </r>
  </si>
  <si>
    <t>7.3.</t>
  </si>
  <si>
    <t>9.6.</t>
  </si>
  <si>
    <t xml:space="preserve">Jedinična cijena uključuje kompletnu izradu i montažu rešetke koja se učvršćuje na zidane ili armiranobetonske zidove, dobavu i montažu obloge predmetne rešetke od promat ploča. Vatrootpornost konzole 90 min. način učvršćenja rešetke za zidove dogovoriti sa statičarem.  Jedinična cijena uključuje kompletnu dobavu i montažu materijala, izvedbu svih opšava rubova i spojeva. Spojeve bandažirati, gletati i pripremiti za soboslikarsko-ličilačke radove. </t>
  </si>
  <si>
    <t>€</t>
  </si>
  <si>
    <t>* AL prozor vel. 625x160 cm</t>
  </si>
  <si>
    <t>Pažljiva demontaža postojeće osmodijelne Al stijene, zaštita, utovar u kamion i odvoz na mjesto koje za to odredi investitor udaljeno do 15 km. Jedan od prozora 120x120 cm će se ugraditi na sobi uz stubište.</t>
  </si>
  <si>
    <t>*klupčica na prozoru vel. 625x160 cm</t>
  </si>
  <si>
    <r>
      <t>m</t>
    </r>
    <r>
      <rPr>
        <vertAlign val="superscript"/>
        <sz val="10"/>
        <rFont val="Arial"/>
        <family val="2"/>
      </rPr>
      <t>2</t>
    </r>
  </si>
  <si>
    <t xml:space="preserve">Pažljivo skidanje obloge zidanog zida na mjestu spajanja novih zidova ureda i postojećih zidova, utovar šute u kamion i odvoz na gradsku deponiju udaljenu do 10 km. U cijenu uključiti i pristojbu za odlaganje šute i ostalog na gradskoj deponiji. </t>
  </si>
  <si>
    <t>Probijanje otvora u unutarnjem  zidanom zidu debljine 22 cm, utovar u kamion i odvoz na gradsku deponiju udaljenu do 15 km. U cijenu uključiti i pristojbu za odlaganje šute i ostalog na gradskoj deponiji. Rušenje izvoditi uz potrebna podupiranja, te ugradnju novog nadvoja.</t>
  </si>
  <si>
    <t>* otvor veličine 95x210 cm + nadvoj 135x20 cm</t>
  </si>
  <si>
    <t>Pažljiva demontaža vanjske AL klupčice, zaštita i odvoz na mjesto koje za to odredi investitor ili odlaganje na gradilištu do ponovne ugradnje.</t>
  </si>
  <si>
    <t>Pažljivo rezanje otvora za vrata veličine 120x230 cm u armiranobetonskom fasadnom elementu dijamantnom pilom.</t>
  </si>
  <si>
    <t xml:space="preserve">Izrada armirano betonskih nadvoja novog skladišta u prizemlju dimenzija 25x50 cm betonom kvalitete C25/30 u glatkoj trostranoj oplati. Beton  spravljen  u  betonari  od  agregata  do  32 mm. Rad  obuhvaća: izradu dvostrane oplate, dobavu i postavljanje armature, kvašenje  oplate, ubacivanje  betona  i  zbijanje (vibriranje)  sve  dok  se  voda  ne  pojavi  na  površini. 
U cijenu uključiti izvedbu potrebnih otvora, usjeka, proboja i sl. </t>
  </si>
  <si>
    <t>Grubo i fino žbukanje zidova novog zidanog zida vapneno cementnim mortom debljine 2 cm sa prethodnim prskanjem površina cem. mlijekom uz dodatak krupnog pijeska. Sve  uglove  je  potrebno  ojačati  ugradnjom  tipskih  elemenata za ojačanje. 
Sve betonske površine prethodno premazati SN vezom.
Sve spojeve različitih materijala potrebno je rabicirati rabic pletivom.</t>
  </si>
  <si>
    <t>vidi: shemu  unutarnje stolarije - stavka 3</t>
  </si>
  <si>
    <t>Dobava i ugradnja jednokrilnih punih zaokretnih vrata, svijetlog otvora 90x210 cm, te zidarskog otvora 80x205 cm. Vrata su bez praga sa futer dovratnicima. Vrata se ugrađuju u zid od gips-kartonskih ploča ukupne debljine 12 cm. Futer štokovi se izvode u kombinaciji mediapana i masiva lakirano PU lakom u boji po izboru projektanta. Vratno krilo izvedeno od dvije ploče iverala debljine 8 mm s međuprostorom ispunjenim saćem, tvornički lakirana PU lakom u boji po izboru projektanta.  Kvake sa rozetama od brušenog inoxa ili mat aluminija, po izboru projektanta. 
Stavka uključuje sve potrebne radove do potpune funkcionalne i estetske gotovosti.
Sve izvesti prema shemama, detaljima i u dogovoru s projektantom.</t>
  </si>
  <si>
    <t>vidi: shemu  unutarnje vatrootporne čelične bravarije - stavka 1</t>
  </si>
  <si>
    <t>vidi: shemu  unutarnje vatrootporne čelične bravarije - stavka 2</t>
  </si>
  <si>
    <t>vidi: shemu  vanjske  aluminijske bravarije - stavka 2</t>
  </si>
  <si>
    <t>Izrada i ugradnja šestoodijelne stijene na novom uredu na katu. Zidarska veličina otvora 495x160 cm. Dva prozorska krila su otklopno-zaokretna, a dva su zaokretna. Ostala dva elementa su fiksna: jedan ostakljeni i jedan puni element. 
Doprozornik od  plastificiranih al profila. Ugradnja na slijepe dovratnike. U cijenu treba uključiti i pokrovne lajsne. Staklo izo 6/16/6, low E. Brtve ugrađene u prozor (min 2).  
Stavka uključuje sve potrebne radove do potpune funkcionalne i estetske gotovosti.
Sve izvesti prema shemama, detaljima i u dogovoru s projektantom.</t>
  </si>
  <si>
    <t>Dobava i postava hrastovog laminata  I klase na podu poslovnog prostora. U cijenu uključiti i podložni filc s al folijom koji se postavlja na glazuru. Boja laminata prema odabiru projektanta unutarnjeg uređenja.</t>
  </si>
  <si>
    <t>Dobava i polaganje sokla od MDF-a 6x2 cm u boji prema odabiru projektanta interijera. Letvice se lijepe i dodatno učvrćuju tankim čavlićima bez glave. U cijenu uključiti i kitanje spojeva sokla sa laminatom kitom u boji laminata, a spoja sokla sa zidom u boji zida.</t>
  </si>
  <si>
    <t>8.2.</t>
  </si>
  <si>
    <r>
      <t>Dobava i postava zvučne i toplinske izolacije poda novih ureda:
- elastificirani ekspandirani polistiren EPS-T (15 kg/m</t>
    </r>
    <r>
      <rPr>
        <vertAlign val="superscript"/>
        <sz val="10"/>
        <rFont val="Arial"/>
        <family val="2"/>
      </rPr>
      <t>3</t>
    </r>
    <r>
      <rPr>
        <sz val="10"/>
        <rFont val="Arial"/>
        <family val="2"/>
      </rPr>
      <t>) u dva sloja (2+1 cm)
- ekspandirani polistiren, tvrdi, debljine 6 cm
- PE folija (30kg/m</t>
    </r>
    <r>
      <rPr>
        <vertAlign val="superscript"/>
        <sz val="10"/>
        <rFont val="Arial"/>
        <family val="2"/>
      </rPr>
      <t>3</t>
    </r>
    <r>
      <rPr>
        <sz val="10"/>
        <rFont val="Arial"/>
        <family val="2"/>
      </rPr>
      <t xml:space="preserve">) debljine 0,2 mm
</t>
    </r>
  </si>
  <si>
    <t>Izrada spuštenog stropa u novim uredima od gips-kartonskih  ploča debljine 1,25 cm  na  potrebnoj  potkonstrukciji. Potkonstrukcija se pričvršćuje na ab prefabriciranu stropnu konstrukciju.
U cijenu uključiti sva potrebna sredstva za pričvršćenje i potkonstrukciju, te  gletanje spojeva ploča  i  ojačanja uglova rabic pletivom.</t>
  </si>
  <si>
    <r>
      <t>Konzola širine 1,25 m i visine 4,75 m na granici požarnih sektora  izvodi se vertikalno u visini od kote +1,70 - 6,0 m. Obračun po m</t>
    </r>
    <r>
      <rPr>
        <vertAlign val="superscript"/>
        <sz val="10"/>
        <rFont val="Arial"/>
        <family val="2"/>
      </rPr>
      <t>2</t>
    </r>
    <r>
      <rPr>
        <sz val="10"/>
        <rFont val="Arial"/>
        <family val="2"/>
      </rPr>
      <t>.</t>
    </r>
  </si>
  <si>
    <t>Dobava i ugradnja unutarnjih aluminijskih žaluzina za zaštitu od sunčevog zračenja.</t>
  </si>
  <si>
    <r>
      <t xml:space="preserve">Izrada pregradnog zida od gips-kartona, ukupne debljine 12 cm. Zid se sastoji od dvostrukih  gips-kartonskih ploča 2x1,25 cm, potkonstrukcije debljine </t>
    </r>
    <r>
      <rPr>
        <sz val="10"/>
        <color indexed="30"/>
        <rFont val="Arial"/>
        <family val="2"/>
      </rPr>
      <t>7</t>
    </r>
    <r>
      <rPr>
        <sz val="10"/>
        <rFont val="Arial"/>
        <family val="2"/>
      </rPr>
      <t xml:space="preserve"> cm između kojih se postavlja mineralna vuna debljine 8 cm. 
U cijenu uključiti sva potrebna sredstva za pričvršćenje i potkonstrukciju, mineralnu vunu, te  gletanje spojeva ploča  i  ojačanja uglova tipskim elementima za ojačana. Zid treba dodatno ojačati jer se na njega učvršćuje staklena sklopiva pregrada.</t>
    </r>
  </si>
  <si>
    <t>9.7.</t>
  </si>
  <si>
    <t>Dobava i montaža konzole na pročelju uz novi vanjski ulaz u urede od promat ploča na potrebnoj vatrootpornoj konstrukciji.</t>
  </si>
  <si>
    <t>* prozor 450x160 cm</t>
  </si>
  <si>
    <t>Izrada mikroarmiranog cem. estriha MM-10 kao plivajućeg poda u sloju debljine 8 cm preko položenog  polistirena zaštićenog PE folijom  na podu novih ureda. Estrih se armira čeličnim vlaknima.</t>
  </si>
  <si>
    <t xml:space="preserve">Zidarska obrada unitarnjih špaleta na novom otvoru u postojećem zidanom zidu nakon ugradnje vrata. Sve  uglove  je  potrebno  ojačati  ugradnjom  tipskih  elemenata za ojačanje. </t>
  </si>
  <si>
    <t>Zidarska obrada vanjskih špaleta nakon ugradnje novih vrata i AL stijene na novom otvoru u ab zidu. Sve  uglove  je  potrebno  ojačati  ugradnjom  tipskih  elemenata za ojačanje. Špalete obraditi istim materijalom kao i na ostatku fasade.</t>
  </si>
  <si>
    <t>Izrada obloge armiranobetonskih zidova i stupova nakon izvedbe instalacija dvostrukim gips-kartonskih  pločama debljine 1,25 cm  na  potrebnoj  potkonstrukciji debljine 5 cm. Između elemenata konstrukcije ugrađuje se kamena vuna debljine 5 cm. Preko vune se postavlje PE folija kao parna brana.
U cijenu uključiti sva potrebna sredstva za pričvršćenje i potkonstrukciju, te  gletanje spojeva ploča  i  ojačanja uglova rabic pletivom. Obloga spremna za završno bojanje.</t>
  </si>
  <si>
    <t>Dobava i postava aparata za gašenje požara S9.</t>
  </si>
  <si>
    <t>Dobava i postava naljepnica za označavanje mjesta aparata za gašenje požara.</t>
  </si>
  <si>
    <t>Dobava i postava metalnih pločica 20x15 cm sa oznakama kata.</t>
  </si>
  <si>
    <t>Protupožarna brtvljenja na mjestima prodora instalacija kroz granice požarnog odjeljka, sukladno Elaboratu zaštite od požara, izvesti protupožarno brtvljenje prolaska instalacija, sukladno ispitanom i odobrenom postupku. Brtvljenje se izvodi ugradnjom vatrozaštitnih obujmica ili korištenjem vatrozaštitne mase za brtvljenje. Način izvedbe brtvljenja prema uputama proizvođača. Protupožarno brtvljenje smije izvoditi osoba koja je obučena te posjeduje važeću potvrdu o obuci. Sva mjesta protupožarnog brtvljenja označiti odgovarajućim naljepnicama. Izvođač treba izraditi elaborat protupožarnog brtvljenja koji sadrži: Izvod iz sudskog registra, potvrdu o obuci osobe koja je izvodila protupožarno brtvljenje, odobrenje za upotrjebljeni postupak brtvljenja, izjave o svojstvima upotrijebljenog materijala, te crtež sa naznačenim mjestima prodora i brojevima prodora. Elaborat ovjerava odgovorna osoba tvrtke ili obrta i osoba koja je izvodila protupožarno brtvljenje.</t>
  </si>
  <si>
    <t>EI260-C</t>
  </si>
  <si>
    <t>GRIJANJE I HLAĐENJE - Bušenje prodora kroz zidove, obraditi otvor žbukom, zaštita prodora pjenom i prema shemi i dispoziciji. Prodori kroz požarne zidove s protupožarnom pjenom. Brtvljenje prostora između betona i cijevi vatrozaštitnom masom. U skladu s Elaboratom zaštite od požara i detaljima prodora kroz požarne zidove, prostore.</t>
  </si>
  <si>
    <t>PRODOR ZA CIJEV DO NO 50, VATROOTPORNOST 60 min</t>
  </si>
  <si>
    <t>ELEKTROINSTALACIJE - Dobava i montaža mase za brtvljenje prodora veličine 0,1 m2 na granici protupožarnih sektora, kompletno sa identifikacijskom oznakom.</t>
  </si>
  <si>
    <t>Izrada elaborat protupožarnog brtvljenja 4 kom</t>
  </si>
  <si>
    <t>a</t>
  </si>
  <si>
    <t>b</t>
  </si>
  <si>
    <t xml:space="preserve">Dovratnik:   sveobuhvatni, pocinčani lim, plastificirano u boji prema odabiru projektanta, prekinuti toplinski most
Krilo:    pocinčani lim plastificirano prema odabiru projektanta; termoizolacijska ispuna, prekidi toplinskog mosta, debljina čeličnog lima 1,0 mm
Pant pocinčan,plastificiran kom.3
Stoper za vrata, gumene brtve
Hidraulički zatvarač kao GEZE ili DORMA, tipkovnica na zidu uz vrata
panik letva EN 1125/izvana glatko krilo; Elektroprihvatnik; REED kontakt zatvorenosti; 
Polu cilindar; Spoj zida i dovratnika završnim profilom (suha ugradnja)
</t>
  </si>
  <si>
    <r>
      <rPr>
        <b/>
        <sz val="10"/>
        <rFont val="Arial"/>
        <family val="2"/>
      </rPr>
      <t>Napomena:</t>
    </r>
    <r>
      <rPr>
        <sz val="10"/>
        <rFont val="Arial"/>
        <family val="2"/>
      </rPr>
      <t xml:space="preserve"> Panik letva mora imati funkciju otvaranja vrata u slučaju evakuacije, bez obzira na status EM prihvatnika i polu-cilindar brave. </t>
    </r>
  </si>
  <si>
    <t>Dobava i ugradnja vatrootpornih (90 minuta) unutarnjih metalnih, jednokrilnih vrata sa sveobuhvatnim dovratnikom, u zidarskom otvoru 90x210 cm, tipa kao METALIND ili jednakovrijedno.</t>
  </si>
  <si>
    <t>Dobava i ugradnja vatrootpornih (90 minuta) unutarnjih metalnih, jednokrilnih vrata sa sveobuhvatnim dovratnikom, u zidarskom otvoru 100x210 cm, tipa kao METALIND ili jednakovrijedno.</t>
  </si>
  <si>
    <t>6.3.</t>
  </si>
  <si>
    <t>Stubište se izvodi od nosivih IPE 200 nosača koji se oslanjaju na međukatnu konstrukciju kata i potkrovlja. Gazišta i čela se izvode od rebrastog čeličnog lima debljine 15 mm. Na tetive se s vanjske strane pričvršćuju L profili 25x25x4 za nošenje ograde stubišta. Ograda stubišta se pridržava čeličnim flah profilima 20x4 mm. Ograda se izvodi od čeličnih profila promjera 10 mm postavljenih vertikalno koji se vare za horizontalne čelične profile 40x20x3 mm. Ograda se za konstrukciju stubišta učvršćuje vijcima. Rukohvat se izvodi od pravokutnog čeličnog profila 50x20x4 mm koji se preko spojnih elemenata promjera 20 mm i visine 3 cm učvršćuju na čelične okvire ograde.
Izvodie se dva stubišta sa gazištima širine 27 i 27,5 cm i visine gazišta 18,42 i 18,72 cm. Visina penjanja je 3,20 m. Visina ograde je 1,10 m.
Sve izvesti prema shemama, detaljima i u dogovoru s projektantom do potpune gotovosti.</t>
  </si>
  <si>
    <t>* čelična potkonstrukcija</t>
  </si>
  <si>
    <t>* čelični lim</t>
  </si>
  <si>
    <t>* ograda h =  110 cm</t>
  </si>
  <si>
    <r>
      <t>vidi : shemu xx</t>
    </r>
    <r>
      <rPr>
        <sz val="10"/>
        <rFont val="Arial"/>
        <family val="2"/>
      </rPr>
      <t xml:space="preserve"> vanjsko stubište</t>
    </r>
  </si>
  <si>
    <r>
      <t>vidi : shemu xx</t>
    </r>
    <r>
      <rPr>
        <sz val="10"/>
        <rFont val="Arial"/>
        <family val="2"/>
      </rPr>
      <t xml:space="preserve"> unutarnje stubište</t>
    </r>
  </si>
  <si>
    <t xml:space="preserve">Nabava materijala, izrada, transport i montaža čeličnog transparentnog jednokrakog stubišta za pristup novom dijelu kata. Spajanje elemenata konstrukcije vrši se principijelno vijčanim vezama. Konstrukcija se izrađuje prema važećim propisima za čelične konstrukcije. Elementi čelične konstrukcije izrađuju se od čelika u skladu sa specifikacijom materijala priloženom uz izvedbene nacrte. Limovi i puni profili od WNR 1.4404. obračun po specifikaciji u radioničkoj dokumentaciji (obračunska knjiga). U cijenu treba uključiti svu potrebnu pripremu za izradu i montažu (troškove gradilišta, skele, alate, pomoćni materijal). Izvoditelj je dužan provoditi kontrolu izrade i montaže prema tehničkim propisima i normama i voditi propisanu evidenciju toka radova prema važećim zakonima. Prije početka radova izvoditelj mora izraditi tehnološki projekt izrade i montaže čelične konstrukcije prema pravilniku za montažu čeličnih nosivih konstrukcija i program kontrole kvalitete prema programu kontrole i dokazu kvalitete u glavnom projektu. 
U cijeni su obuhvaćeni svi dokazi kvalitete za 
matrerijale i postupke. </t>
  </si>
  <si>
    <t>6.4.</t>
  </si>
  <si>
    <t>* čelična konstrukcija</t>
  </si>
  <si>
    <t>* OSB ploče dvostruke 2x18 mm</t>
  </si>
  <si>
    <t>Izrada i montaža potkonstrukcije za montažni pod uzdignutog podesta u hodniku sa sa dvostranim stepenicama. Potkonstrukcija se izvodi od čeličnih profila 80x80x5 mm. Na montažnu konstrukciju postavljaju se dvostruke OSB ploče 2x18 mm. OSB ploče precizno krojiti i horizontirati. Spojevi trebaju biti nevidljivi. Drvena obloga se na kraju lakira u boju laminata. Visina pozornice je 45 cm od gotovog poda. U podestu predvidjeti i stepenice širine 100 cm sa dva gazišta. Izvesti u svemu prema statičkom proračunu, detalju i u dogovoru s projektantom.
Završna obrada konstrukcije je miniziranje i lakiranje u boji prema odabiru projektanta. 
Sve izvesti prema detalju i u dogovoru s projektantom.</t>
  </si>
  <si>
    <t>5.2.</t>
  </si>
  <si>
    <t xml:space="preserve">rubna letvica                                    6x1,5 cm  </t>
  </si>
  <si>
    <t>Izrada i ugradnja obloge stubišnog kraka u hodniku drvenim hrastovim daskama debljine 3 cm. Ishoblamo i završno lakirano bezbojnim lakom visokog sjaja. Bočno postaviti ravnu rubnu letvicu iz istog materijala debljine 1,5 cm i visine 6 cm.</t>
  </si>
  <si>
    <t>gazišta                                   30x150x3 cm</t>
  </si>
  <si>
    <t xml:space="preserve">podest                            </t>
  </si>
  <si>
    <t>čela                                       17x150x3 cm</t>
  </si>
  <si>
    <r>
      <t xml:space="preserve">Dobava i ugradnja ulaznih ostakljenih, metalnih, zaokretnih vrata sa nadsvjetlom u zidarskom otvoru </t>
    </r>
    <r>
      <rPr>
        <b/>
        <sz val="10"/>
        <rFont val="Arial"/>
        <family val="2"/>
      </rPr>
      <t>120x263 cm</t>
    </r>
    <r>
      <rPr>
        <sz val="10"/>
        <rFont val="Arial"/>
        <family val="2"/>
      </rPr>
      <t xml:space="preserve">. 
Ugradnja u vanjski ab zid ukupne debljine 20 cm. 
Dovratnik: sveobuhvatni, pocinčani lim, plastificirano RAL 7024 mat. 
Krilo: protupožarna ispuna; pocinčani lim plastificirano RAL 7024 mat.  
Stoper za vrata, gumene brtve, šest panta (3-dijelnih), cilindar brava, elektroprihvatnik, vrata opremljena "reed" kontaktom zatvorenosti. Pumpa za vrata proizvođača tipa GEZE ili DORMA. Kugla/navalna letva,sve četkani inox.   </t>
    </r>
  </si>
  <si>
    <t>vidi: shemu  vanjske  aluminijske bravarije - stavka 1</t>
  </si>
  <si>
    <t>Dobava i ugradnja otklopno-zaokretnog vatrootpornog (90 minuta) Al prozora, u zidarskom otvoru 270x160 cm, tipa kao METALIND ili jednakovrijedno.</t>
  </si>
  <si>
    <t>vidi: shemu  vanjske  aluminijske bravarije - stavka 3</t>
  </si>
  <si>
    <t>NARUČITELJ:</t>
  </si>
  <si>
    <t>HRVATSKI CRVENI KRIŽ</t>
  </si>
  <si>
    <t>PREDMET NABAVE:</t>
  </si>
  <si>
    <t xml:space="preserve">GRAĐEVINSKO-OBRTNIČKI RADOVI NA </t>
  </si>
  <si>
    <t>REKONSTRUKCIJI I PRENAMJENI DIJELA</t>
  </si>
  <si>
    <t xml:space="preserve">SKLADIŠTA U POSLOVNI PROSTOR U </t>
  </si>
  <si>
    <t>NACIONALNOM LOGISTIČKOM CENTRU</t>
  </si>
  <si>
    <t>HRVATSKOG CRVENOG KRIŽA</t>
  </si>
  <si>
    <t>NA ADRESI SAVSKA CESTA 89D, SESVETE, ZAGREB</t>
  </si>
  <si>
    <t xml:space="preserve">PONUDBENI TROŠKOVNIK </t>
  </si>
  <si>
    <t>Ponuditelj:</t>
  </si>
  <si>
    <t xml:space="preserve">Naziv: </t>
  </si>
  <si>
    <t>OIB:</t>
  </si>
  <si>
    <t xml:space="preserve">KLASA: </t>
  </si>
  <si>
    <t>406-03/23-08/19</t>
  </si>
  <si>
    <t>Zagreb, Ulica Crvenog križa 14/I</t>
  </si>
  <si>
    <t>Adresa sjedišta:</t>
  </si>
  <si>
    <t xml:space="preserve">C. </t>
  </si>
  <si>
    <t>Instalacija grijanja, hlađenja i ventilacije</t>
  </si>
  <si>
    <t>1.</t>
  </si>
  <si>
    <t>INSTALACIJA GRIJANJA, HLAĐENJA I VENTILACIJE</t>
  </si>
  <si>
    <t>Poz.</t>
  </si>
  <si>
    <t>opis stavke</t>
  </si>
  <si>
    <t>jedinica mjere</t>
  </si>
  <si>
    <t>količina</t>
  </si>
  <si>
    <t>jedinična cijena</t>
  </si>
  <si>
    <t>cijena stavke</t>
  </si>
  <si>
    <t>Napomene:</t>
  </si>
  <si>
    <t xml:space="preserve">Izvođač radova, odnosno isporučitelj opreme dužan je provjeriti i pismeno potvrditi tehničke karakteristike   </t>
  </si>
  <si>
    <t>specificirane opreme i obavezno konzultirati projektanta i nadzornog inženjera prije definitivne narudžbe.</t>
  </si>
  <si>
    <t>Sva ugrađena oprema treba imati odgovarajuće certifikate izdane od strane nadležnih institucija u RH.</t>
  </si>
  <si>
    <t>Prilikom ugradnje niže navedene opreme i materijala nužno je u cijelosti se pridržavati svih</t>
  </si>
  <si>
    <t>napomena i upozorenja navedenih u tekstualnom i grafičkom dijelu projekta.</t>
  </si>
  <si>
    <t xml:space="preserve">Troškovnik ne uključuje izvođenje većih građevinskih otvora i prodora niti završne građevinske radove. </t>
  </si>
  <si>
    <t>Troškovnik ne uključuje izradu revizionih otvora s poklopcem, označavanje pozicija se podrazumijeva.</t>
  </si>
  <si>
    <t>Troškovnik ne uključuje elektro instalaterske radove na ožičenju opreme niti potrebni elektro materijal.</t>
  </si>
  <si>
    <t>Koordinacija sa ostalim izvođačima na gradilištu se podrazumijeva !</t>
  </si>
  <si>
    <t>Ventilski pločasti  radijator. Izrađeni od hladnovaljanoga čeličnog lima za toplu vodu  70/50 °C za radni tlak 7 bar (6 bar pretlaka). Isporučuju se u boji koju odredi  investitor ili projektant interijera.</t>
  </si>
  <si>
    <t>Priključci su 4×1/2" i  2×3/4"s unutarnjim navojem za dovod i odvod medija s donje strane u sredini. Srednja udaljenost između dovoda i odvoda je 50 mm.</t>
  </si>
  <si>
    <t>Radijatori se isporučuju komplet sa:</t>
  </si>
  <si>
    <r>
      <t>-</t>
    </r>
    <r>
      <rPr>
        <sz val="11"/>
        <rFont val="Times New Roman"/>
        <family val="1"/>
      </rPr>
      <t xml:space="preserve"> </t>
    </r>
    <r>
      <rPr>
        <sz val="10"/>
        <rFont val="Arial"/>
        <family val="0"/>
      </rPr>
      <t>ugrađenim termostatskim ventilom s kapicom za montažu termostatske glave</t>
    </r>
  </si>
  <si>
    <r>
      <t>-</t>
    </r>
    <r>
      <rPr>
        <sz val="11"/>
        <rFont val="Times New Roman"/>
        <family val="1"/>
      </rPr>
      <t xml:space="preserve"> </t>
    </r>
    <r>
      <rPr>
        <sz val="10"/>
        <rFont val="Arial"/>
        <family val="0"/>
      </rPr>
      <t>odzračnim i ispusnim pipcem</t>
    </r>
  </si>
  <si>
    <r>
      <t>-</t>
    </r>
    <r>
      <rPr>
        <sz val="11"/>
        <rFont val="Times New Roman"/>
        <family val="1"/>
      </rPr>
      <t xml:space="preserve"> </t>
    </r>
    <r>
      <rPr>
        <sz val="10"/>
        <rFont val="Arial"/>
        <family val="0"/>
      </rPr>
      <t>potrebnim brojem konzola za pričvršćivanje na zid s ugrađenim osiguračem za sprečavanje pomicanja ugrađenih radijatora i s mogućnošću vodoravnog i okomitog podešavanja</t>
    </r>
  </si>
  <si>
    <r>
      <t>-</t>
    </r>
    <r>
      <rPr>
        <sz val="11"/>
        <rFont val="Times New Roman"/>
        <family val="1"/>
      </rPr>
      <t xml:space="preserve"> </t>
    </r>
    <r>
      <rPr>
        <sz val="10"/>
        <rFont val="Arial"/>
        <family val="0"/>
      </rPr>
      <t>montažnom šablonom.</t>
    </r>
  </si>
  <si>
    <t>Predviđeni su sljedeći tipovi, veličine i količine:</t>
  </si>
  <si>
    <t>22 /600/1600</t>
  </si>
  <si>
    <t>kom.</t>
  </si>
  <si>
    <t>2.</t>
  </si>
  <si>
    <t xml:space="preserve">Dinamički priključni "H" set za prikjučak cijevnog razvoda na ventilske  radijatore za dvocijevni sustav,s ugrađenim regulatorom protoka neovisnim o promjeni diferencijalnog tlaka. </t>
  </si>
  <si>
    <t>- maksimalni raspoloživi  diferencijalni tlak na ventilu je 60 kPa
- regulacija protoka od 10 l/h do 150 l/h
- kutne ili ravne izvedbe
- tijelo prigušnice je iz bronce otporno na koroziju i starenje.</t>
  </si>
  <si>
    <t>3.</t>
  </si>
  <si>
    <t>Termostatska radijatorska glava za ventilske radijatore.</t>
  </si>
  <si>
    <t>Prema DIN EN 215 dio 1 ili jednako vrijedno, sa ugrađenim tekućinskim osjetnikom, sa podesivim graničnicima za regulaciju krajnjih postavnih vrijednosti za dnevni i noćni režim rada. Na rukohvatu su otisnute oznake postavnih vrijednosti, oznaka zaštitnog položaja protiv smrzavanja, markica sa kratkim uputstvima za krajnjeg korisnika, te posebne oznake za slabovidne osobe, sve otporno na habanje. Glava je opremljena sa graničnikom prekomjerne elongacije povratne opruge i zaštitnim prstenom protiv utjecaja toplinskog zračenja sa ogrjevnog tijela i ventila. Područje postavnih vrijednosti 6 do 28°C, histereza 0,2 K.</t>
  </si>
  <si>
    <t>4.</t>
  </si>
  <si>
    <t>Bakrene cijevi  prema HRN EN 1057 ili jednako vrijedno, za izradu razvodne mreže, uključujući i potreban broj bakrenih koljena, redukcija,  T-komada, prelaznih komada čelik-bakar, mjedenih prelaznih komada ostalih fazonskih komada, spojnim i pričvrsnim materijalom, pastom i legurom za lemljenje, bojom za korekciju lemljenih mjesta te ostalim materijalom za dovođenje kompletne instalacije u funkciju i pogonsko stanje.</t>
  </si>
  <si>
    <t>Sljedećih dimenzija i količina:</t>
  </si>
  <si>
    <r>
      <rPr>
        <sz val="11"/>
        <rFont val="UniversalMath1 BT"/>
        <family val="1"/>
      </rPr>
      <t>&amp;</t>
    </r>
    <r>
      <rPr>
        <sz val="11"/>
        <rFont val="Arial"/>
        <family val="2"/>
      </rPr>
      <t xml:space="preserve"> 15 × 1</t>
    </r>
  </si>
  <si>
    <t>5.</t>
  </si>
  <si>
    <t>Toplinska izolacija cijevnog razvoda instalacije tople vode</t>
  </si>
  <si>
    <t>prema HRN EN 13501 ili jednako vrijedno, cijevnom izolacijom iz negorivog materijala (od mineralnih vlakana) prema HRN EN 13501, ili jednako vrijedno, materijal za gradnju klase A1. Predmetna izolacija je izrađena iz šalica od mineralnih vlakana, šalice uzdužno s jedne strane prorezane i kaširane na aluminijsku foliju (oblogu). Toplinska vodljivost λ=0.44 W/mK.</t>
  </si>
  <si>
    <t>Stavkom obuhvatiti i predpripremljene dijelove za izoliranje pripadajućih fazonskih komada, koljena, ogranaka, odzračnih lonaca, cijevne armature, završnih manžeta i slično, te orginalnu samoljepljivu alufolijsku traku za brtvljenje šavova. Debljina izolacije za cjevovod dimenzija do DN 20 iznosi 20 mm.</t>
  </si>
  <si>
    <t>Sve dostupne cjevovode označiti sa obojenim prstenovima za označavanje ili strelicama s oznakom smjera strujanja medija.</t>
  </si>
  <si>
    <t>6.</t>
  </si>
  <si>
    <t>Toplinska izolacija za zaštitu podžbukne cijevne instalacije u sloju poda ili podžbukno od agresivnih građevinskih materijala debljine 13 mm.</t>
  </si>
  <si>
    <t>Za cijevi slijedećih dimenzija:</t>
  </si>
  <si>
    <t>7.</t>
  </si>
  <si>
    <t>Spajanje na postojeći razvod tople vode, uključujući sitni potrošni materijal, kao što su brtve, vijci, proturne cijevi, ovjesi i pričvrsni materijal i sl, te sav brtveni instalacijski i montažni materijal potreban za dovođenje u puno pogonsko stanje.</t>
  </si>
  <si>
    <t>kompleta</t>
  </si>
  <si>
    <t>SPLIT SUSTAV</t>
  </si>
  <si>
    <t>Vanjska jedinica multi split sustava, s radnom tvari R-32, za spajanje do 5 unutarnjih jedinica, namjenjena za vanjsku montažu - zaštićena od vremenskih utjecaja, s ugrađenim inverter kompresorom, zrakom hlađenim kondenzatorom i svim potrebnim elementima za zaštitu i kontrolu.</t>
  </si>
  <si>
    <t>Slijedećih tehničkih karakteristika:</t>
  </si>
  <si>
    <t>Sezonska učinkovitost (u skladu s EN14825 ili jednako vrijedno)</t>
  </si>
  <si>
    <t>Napomena: Podaci o sezonskoj učinkovitosti odnose se na najnepovoljniju multi primjenu</t>
  </si>
  <si>
    <t>Hlađenje:</t>
  </si>
  <si>
    <t>Qh (maks./nom.) = 10,70/9,00 kW</t>
  </si>
  <si>
    <t>SEER= 8,58/7,08</t>
  </si>
  <si>
    <t>Pdesign (maks./min.) = 9,90/3,00 kW</t>
  </si>
  <si>
    <t>Oznaka energetske učinkovitosti: A+++/A++</t>
  </si>
  <si>
    <t>Grijanje:</t>
  </si>
  <si>
    <t>Qg (maks./nom.) = 11,94/10,00 kW</t>
  </si>
  <si>
    <t>SCOP= 4,68/3,86</t>
  </si>
  <si>
    <t>Pdesign (maks./min.) = 6,46/3,50 kW</t>
  </si>
  <si>
    <t>Oznaka energetske učinkovitosti: A++/A</t>
  </si>
  <si>
    <t>Protok zraka hlađenje: 24,1 – 49,1 m3/min</t>
  </si>
  <si>
    <t>Protok zraka grijanje: 24,1 – 50,4 m3/min</t>
  </si>
  <si>
    <t>Nivo zvučnog tlaka: hlađenje: 52 dBA</t>
  </si>
  <si>
    <t>Nivo zvučnog tlaka: grijanje: 52 dBA</t>
  </si>
  <si>
    <t>Nivo zvučne snage: 64 dB(A)</t>
  </si>
  <si>
    <t>Dimenzije: 958 x 340 mm ; h = 734 mm</t>
  </si>
  <si>
    <t>Težina: 68 kg</t>
  </si>
  <si>
    <t>Maksimalna duljina cjevovoda od unutarnje do vanjske jedinice 25 m i visinski 15 m.</t>
  </si>
  <si>
    <t>Maksimalna ukupna duljina sustava: 75 m</t>
  </si>
  <si>
    <t>Priključak R-32: tekuća faza: 6,35x5 mm</t>
  </si>
  <si>
    <t>Priključak R-32: plinovita faza: 9,5x2 mm</t>
  </si>
  <si>
    <t>Priključak R-32: plinovita faza: 12,7x1 mm</t>
  </si>
  <si>
    <t>Priključak R-32: plinovita faza: 15,9x2 mm</t>
  </si>
  <si>
    <t>Radno područje: hlađenje: od -10 do 46°C</t>
  </si>
  <si>
    <t>Radno područje: grijanje: od -15 do 24°C</t>
  </si>
  <si>
    <t>Napajanje : 220-240 V / 50 Hz ~1</t>
  </si>
  <si>
    <t>9.</t>
  </si>
  <si>
    <t>Profesionalna unutarnja zidna jedinica s maskom predviđena za montažu na zid, opremljena ventilatorom, 5-brzinskim elektromotorom, izmjenjivačem topline s direktnom ekspanzijom freona, te svim potrebnim elementima za filtriranje, zaštitu, kontrolu i regulaciju uređaja i temperature. Rashladno sredstvo je R-32.</t>
  </si>
  <si>
    <t>Tehničke karakteristike uređaja:</t>
  </si>
  <si>
    <t>Qh = 2,5 kW (1,3-3,2)</t>
  </si>
  <si>
    <t>Qg = 2,8 kW (1,3-4,7)</t>
  </si>
  <si>
    <t>N = 0,022/ 0,025 kW - 230 V - 50 Hz</t>
  </si>
  <si>
    <t>Protok zraka hlađenje: 4,1 - 10,5 m3/min</t>
  </si>
  <si>
    <t>Protok zraka grijanje: 4,9 - 9,8 m3/min</t>
  </si>
  <si>
    <t>Nivo zvučnog tlaka: hlađenje: 19 - 41 dBA</t>
  </si>
  <si>
    <t>Nivo zvučnog tlaka: grijanje: 20 - 39 dBA</t>
  </si>
  <si>
    <t>Nivo zvučne snage: hlađenje: 57 dB(A)</t>
  </si>
  <si>
    <t>Nivo zvučne snage: grijanje: 54 dB(A)</t>
  </si>
  <si>
    <t>Dimenzije: (ŠxDxV)=(778x272x295) mm</t>
  </si>
  <si>
    <t>Težina: 10 kg</t>
  </si>
  <si>
    <t>Boja kućišta: bijela</t>
  </si>
  <si>
    <t>Priključak tekuća faza: 6,35 mm</t>
  </si>
  <si>
    <t>Priključak plinovita faza: 9,5 mm</t>
  </si>
  <si>
    <t>Radni medij: R-32</t>
  </si>
  <si>
    <t>Stavka uključuje bežični daljinski upravljač sa 7-dnevnim timerom i ugrađenim WiFi sučeljem.</t>
  </si>
  <si>
    <t>10.</t>
  </si>
  <si>
    <t>Predizolirane bakrene cijevi u kolutu za freonsku instalaciju plinske i tekuće faze namjenjene za rashladni medij R32. U kompletu sa spojnicama i koljenima, spojnim i pričvrsnim materijalom. Cijevi moraju biti odmašćene, očišćene i osušene prije ugradnje.</t>
  </si>
  <si>
    <r>
      <t>&amp;</t>
    </r>
    <r>
      <rPr>
        <sz val="10"/>
        <rFont val="Arial"/>
        <family val="0"/>
      </rPr>
      <t xml:space="preserve"> 6,4</t>
    </r>
  </si>
  <si>
    <r>
      <t>&amp;</t>
    </r>
    <r>
      <rPr>
        <sz val="10"/>
        <rFont val="Arial"/>
        <family val="0"/>
      </rPr>
      <t xml:space="preserve"> 9,5</t>
    </r>
  </si>
  <si>
    <t>11.</t>
  </si>
  <si>
    <t>Svi parozaporno izolirani cjevovodi dodatno se oblažu s 20 mm mineralne vune u oblozi od armirane aluminijske folije. Euroklasa gorivosti: A1 sukladno EN 13501-1 ili jednako vrijedno.</t>
  </si>
  <si>
    <t>Za cijevi</t>
  </si>
  <si>
    <t>12.</t>
  </si>
  <si>
    <t>Izolacija cijevnog razvoda u vanjskom prostoru mineralnom vunom u oblozi od Al lima, vodonepropusno brtvljeno silikonskim kitom.</t>
  </si>
  <si>
    <t>13.</t>
  </si>
  <si>
    <t xml:space="preserve">Cijevi od plastičnih materijala s potrebnim spojnim materijalom, pričvrsnicama i fazonskim komadima za gravitacijski odvod kondenzata,  sifoni za priključak  na odvodnju. </t>
  </si>
  <si>
    <r>
      <t>&amp;</t>
    </r>
    <r>
      <rPr>
        <sz val="11"/>
        <rFont val="Arial"/>
        <family val="2"/>
      </rPr>
      <t xml:space="preserve"> 32</t>
    </r>
  </si>
  <si>
    <t>14.</t>
  </si>
  <si>
    <t xml:space="preserve">Tipski konzolni pocinčani nosači za ovjes vanjskih jedinica MULTISPLIT sustava. Stavka obuhvaća sav spojni i potrošni materijal potreban za dovođenje u puno pogonsko stanje. </t>
  </si>
  <si>
    <t>15.</t>
  </si>
  <si>
    <t>Puštanje u pogon MULTISPLIT sustava uključivo provjeru nepropusnosti freonske instalacije, vakumiranje i dopunjavanje rashladnog sredstva od strane ovlaštenog servisa uz izdavanje potrebnih uputa za korištenje, atesta i garancija.</t>
  </si>
  <si>
    <t>VENTILACIJA</t>
  </si>
  <si>
    <t>16.</t>
  </si>
  <si>
    <t>HRV ventilacijska jedinica horizontalne izvedbe s pločastim rekuperatorom s ugrađenim bypassom, filterima na tlaku i odsisu, tlačnim i odsisnim ventilatorima, te svim potrebnim elementima za zaštitu, kontrolu i regulaciju uređaja i temperature. Uređaj se povezuje na VRF sustav i ITC centralni regulator.</t>
  </si>
  <si>
    <t>Tehnički podaci za uvjete:</t>
  </si>
  <si>
    <t>Tv = 35°C ST, 60% RH</t>
  </si>
  <si>
    <t>Tp = 27°C ST, 50% RH</t>
  </si>
  <si>
    <t>Tv= 7°C ST, 70% RH</t>
  </si>
  <si>
    <t>Tp = 20°C ST, 40% RH</t>
  </si>
  <si>
    <t>VZ = 350 / 300 / 200 m3/h</t>
  </si>
  <si>
    <t>ESP = 90 / 70 / 50 Pa</t>
  </si>
  <si>
    <t>Stupanj učink. (temp.): 85,1% / 86,7% / 90,1%</t>
  </si>
  <si>
    <t>Stupanj učink. (ental.- grijanje): 75,5% / 77,6% / 82%</t>
  </si>
  <si>
    <t>Dimenzije: (š x d x v) 866 x 1113 x 305 mm</t>
  </si>
  <si>
    <t>Težina: 46,5 kg</t>
  </si>
  <si>
    <t>N = 97/70/39 W - 230 V - 50 Hz</t>
  </si>
  <si>
    <t>Nivo zvučnog tlaka, 1,5m ispod jedinice u uvjetima navedenim u katalogu proizvođača: 34,5/32/29 dB(A)</t>
  </si>
  <si>
    <t>Priključak zraka: 200 mm</t>
  </si>
  <si>
    <t>Stavka uključuje žičani daljinski upravljač za kontrolu i regulaciju jedinice.</t>
  </si>
  <si>
    <t>17.</t>
  </si>
  <si>
    <t>Protupožarne zaklopke vatrootpornosti 90 min za ugradnju u požarni zid s prirubnicama za spajanje u limeni kanal. Zaklopka je opremljena termoosjetnikom za okidanje (72 °C), elektromotornim pogonom s povratnom oprugom, automatsko zatvaranje pri prekidu napajanja i pripadajućim krajnjim sklopkama za indikaciju položaja zaklopke (otvoreno/zatvoreno). Napajanje zaklopke 230V.</t>
  </si>
  <si>
    <t>- proizvedene sukladno HRN EN 15650 ili jednako vrijedno</t>
  </si>
  <si>
    <t>- ispitane sukladno HRN EN 1366-2 ili jednako vrijedno</t>
  </si>
  <si>
    <t>- klasificirane sukladno HRN EN 13501-3 ili jednako vrijedno</t>
  </si>
  <si>
    <t>- certifikat EC - Certificate of Confirmity (C€ znak) izdan od ovlaštene institucije EU</t>
  </si>
  <si>
    <t>- izjava o svojstvima (Declaration of performance) kojim se potvrđuje sukladnost sa navedenim normama</t>
  </si>
  <si>
    <t>okrugle</t>
  </si>
  <si>
    <r>
      <t xml:space="preserve">   </t>
    </r>
    <r>
      <rPr>
        <sz val="11"/>
        <rFont val="UniversalMath1 BT"/>
        <family val="1"/>
      </rPr>
      <t xml:space="preserve">&amp; </t>
    </r>
    <r>
      <rPr>
        <sz val="11"/>
        <rFont val="Arial"/>
        <family val="2"/>
      </rPr>
      <t>200</t>
    </r>
  </si>
  <si>
    <t>18.</t>
  </si>
  <si>
    <t>Cilindrični prigušivač buke predviđen za ugradnju u kanalski razvod. Plašt prigušivača izrađen je od pocinčanog čeličnog lima, ispunjen negorivim apsorpcijskim materijalom.</t>
  </si>
  <si>
    <t xml:space="preserve">  promjer         duljina</t>
  </si>
  <si>
    <r>
      <t xml:space="preserve">   Ø 200</t>
    </r>
    <r>
      <rPr>
        <sz val="12"/>
        <color indexed="8"/>
        <rFont val="Arial"/>
        <family val="2"/>
      </rPr>
      <t xml:space="preserve">             950</t>
    </r>
  </si>
  <si>
    <t>19.</t>
  </si>
  <si>
    <t>Aluminijska usisna rešetka s jednim redom horizontalnih lamela s prigrađenom leptirastom zaklopkom, komplet sa protuokvirom za ugradnju nevidljivim vijcima. Isporučuje se u boji koju odredi glavni projektant</t>
  </si>
  <si>
    <t xml:space="preserve">     B   ×   H</t>
  </si>
  <si>
    <t xml:space="preserve">  425  ×  125</t>
  </si>
  <si>
    <t>20.</t>
  </si>
  <si>
    <t>Nepovratna zaklopka okruglog presjeka, izrađena od pocinčanog lima, za ugradnju u zračni pocinčani limeni kanal okruglog presjeka.</t>
  </si>
  <si>
    <t>21.</t>
  </si>
  <si>
    <t>Okrugli zračni kanali i fazonski komadi za razvod zraka. Izrađeni od pocinčanog lima, komplet s bezbojnim silikonskim kitom, spojnicama i sličnim priborom za međusobno povezivanje. Debljine limova kanala prema DIN 24145.</t>
  </si>
  <si>
    <t>ZRAČNI KANALI</t>
  </si>
  <si>
    <r>
      <rPr>
        <sz val="11"/>
        <rFont val="Arial"/>
        <family val="2"/>
      </rPr>
      <t>Ø</t>
    </r>
    <r>
      <rPr>
        <sz val="11"/>
        <rFont val="UniversalMath1 BT"/>
        <family val="1"/>
      </rPr>
      <t xml:space="preserve"> </t>
    </r>
    <r>
      <rPr>
        <sz val="11"/>
        <rFont val="Arial"/>
        <family val="2"/>
      </rPr>
      <t>200</t>
    </r>
  </si>
  <si>
    <t>KOLJENA  90°</t>
  </si>
  <si>
    <t>Ø200/90°</t>
  </si>
  <si>
    <t>22.</t>
  </si>
  <si>
    <t xml:space="preserve">Naknadno izolirani otvori za čišćenje i revizijski otvori za ugradnju na kanale za zrak u ovalnoj/pravokutnoj izvedbi sa steznim zatvaračima i brtvama od vatrootporne gume. </t>
  </si>
  <si>
    <t>23.</t>
  </si>
  <si>
    <t>Parozaporna izolacija zračnih kanala dobave svježeg zraka i ispuha otpadnog zraka od nepovratne zaklopke do fasadne rešetke</t>
  </si>
  <si>
    <r>
      <t xml:space="preserve">Toplinska izolacija se izvodi paroneprop. pločastom izolacijom, zatvoreno ćelijske strukture sa parnom branom, koeficijent otpora difuziji vodene pare iznosi </t>
    </r>
    <r>
      <rPr>
        <sz val="11"/>
        <rFont val="UniversalMath1 BT"/>
        <family val="1"/>
      </rPr>
      <t>m</t>
    </r>
    <r>
      <rPr>
        <sz val="11"/>
        <rFont val="Arial"/>
        <family val="2"/>
      </rPr>
      <t xml:space="preserve">≥ 10000, </t>
    </r>
    <r>
      <rPr>
        <sz val="11"/>
        <rFont val="UniversalMath1 BT"/>
        <family val="1"/>
      </rPr>
      <t>l</t>
    </r>
    <r>
      <rPr>
        <sz val="11"/>
        <rFont val="Arial"/>
        <family val="2"/>
      </rPr>
      <t>≤ 0.036 W/mK, ploče debljine 13 mm.</t>
    </r>
  </si>
  <si>
    <t>Predmetna izolacija je izrađena iz fleksibilnog spužvastog materijala na bazi sintetičkog kaučuka, kao teško zapaljivo gradivo, klase gorivosti B1, sukladno EN 13501-1 ili jednako vrijedno.</t>
  </si>
  <si>
    <t>Stavkom obuhvatiti i predpripremljene dijelove za izoliranje svih  fazonskih komada, koljena, ogranaka i slično, te specijalno  ljepilo i originalnu samoljepljivu traku za brtvljenje šavova. Sve spojeve pažljivo difuzijski zabrtviti.</t>
  </si>
  <si>
    <r>
      <t>m</t>
    </r>
    <r>
      <rPr>
        <vertAlign val="superscript"/>
        <sz val="11"/>
        <rFont val="Arial"/>
        <family val="2"/>
      </rPr>
      <t>2</t>
    </r>
  </si>
  <si>
    <t>24.</t>
  </si>
  <si>
    <t>Dodatna zaštita parozaporno izoliranih zračnih kanala</t>
  </si>
  <si>
    <t>Izolacija se izvodi postavljanjem mineralne vune debljine 30 mm, λ= 0,040 W/mK u oblozi od armirane aluminijske folije na prethodno parozaporno izoliranu kanalsku instalaciju uključivo distributivni elementi. Komplet sa samoljepljivom alufolijskom trakom širine 100 mm i pričvrsnim materijalom.</t>
  </si>
  <si>
    <t>Euroklasa gorivosti: A1 sukladno EN 13501-1.</t>
  </si>
  <si>
    <r>
      <t>m</t>
    </r>
    <r>
      <rPr>
        <vertAlign val="superscript"/>
        <sz val="11"/>
        <rFont val="Arial"/>
        <family val="2"/>
      </rPr>
      <t>2</t>
    </r>
  </si>
  <si>
    <t>25.</t>
  </si>
  <si>
    <t>Elastična antivibracijska zavješenja pravokutnih i okruglih zračnih kanala.</t>
  </si>
  <si>
    <t>Elementi zavješenja i ostali pribor izrađeni od tipskih pocinčanih elemenata, sve u potrebnoj količini i kvaliteti (ovjes je obračunat kao 15 % ukupne mase kanala).</t>
  </si>
  <si>
    <t>ZAJEDNIČKE STAVKE</t>
  </si>
  <si>
    <t>26.</t>
  </si>
  <si>
    <t>Prodore instalacija grijanja i ventilacije, kroz granice požarnih sektora brtviti atestiranim negorivim materijalom iste klase vatrootpornosti kao i vatrootpornost konstruktivnih elemenata kroz koje te instalacije prolaze</t>
  </si>
  <si>
    <t>prema normi HRN DIN 4102/XI, klase R90. ili jednako vrijedno</t>
  </si>
  <si>
    <t>Stavka obuhvaća sav materijal u potrebnoj količini i kvaliteti uz izdavanje popratnih atesta.</t>
  </si>
  <si>
    <t>Za cijevne razvode:</t>
  </si>
  <si>
    <t>- dimenzije od Cu Ø15x1,5</t>
  </si>
  <si>
    <t>Za kanalske razvode:</t>
  </si>
  <si>
    <r>
      <t xml:space="preserve">    </t>
    </r>
    <r>
      <rPr>
        <sz val="11"/>
        <rFont val="UniversalMath1 BT"/>
        <family val="1"/>
      </rPr>
      <t>&amp;</t>
    </r>
    <r>
      <rPr>
        <sz val="11"/>
        <rFont val="Arial"/>
        <family val="2"/>
      </rPr>
      <t xml:space="preserve"> 200</t>
    </r>
  </si>
  <si>
    <t>komplet</t>
  </si>
  <si>
    <t>27.</t>
  </si>
  <si>
    <t>Troškovi prijevoza i uskladištenja specificirane opreme i materijala od mjesta nabavke do gradilišta, troškovi dovoza i odvoza alata potrebnog za montažu instalacije, svi prijenosi po gradilištu te odvoz preostalog materijala, uključivo čišćenje gradilišta.</t>
  </si>
  <si>
    <t>28.</t>
  </si>
  <si>
    <t>Montaža opreme, instalacije i svog navedenog materijala do pune pogonske i funkcionalne spremnosti  uključivo sve potrebno za ishođenje uporabne dozvole. Montažu opreme treba izvršiti prema uputama proizvođača. Montažu u svemu treba izvesti prema projektnim nacrtima, tehničkom opisu i ovom troškovniku, sa svim potrebnim sitnim montažnim materijalom. Radove treba izvesti stručna radna snaga uz stručni nadzor.</t>
  </si>
  <si>
    <t>U cijeni montaže treba predvidjeti i sve potrebne skele, fiksne i pomične za rad na visini, sukladno postojećim propisima.</t>
  </si>
  <si>
    <t xml:space="preserve">Nakon montaže vodenog dijela, obaviti tlačnu probu instalacije prema DIN-u 4756 uz sastavljanje odgovarajućeg zapisnika. Provesti trodnevni probni pogon instalacije i pogonske opreme, uz reguliranje svih uređaja od strane ovlaštenih osoba. Uključiti konačno puštanje instalacije u pogon zajedno sa svim potrebnim podešavanjima i mjerenjima, dokumentirati ovjerenim zapisnicima. </t>
  </si>
  <si>
    <t>Provesti grubo i fino balansiranje i umjeravanje pojedinih grana cjevovoda radi ravnomjernog rasporeda topline, uz potpuno postizanje projektom predviđenih parametara. Izvodi neovisna ovlaštena ustanova uz suglasnost nadzornog inženjera. Uključiti popratne zapisnike.</t>
  </si>
  <si>
    <t>Nakon montaže zračnog dijela provesti trodnevni probni pogon svih sustava ventilacije/klimatizacije i prateće pogonske opreme, uz reguliranje iste od strane ovlaštenih osoba. Uključiti konačno upuštanje instalacije u pogon zajedno sa svim potrebnim podešavanjima i mjerenjima, sve dokumentirano ovjerenim zapisnicima.</t>
  </si>
  <si>
    <t>Provesti grubo i fino balansiranje i umjeravanje svih sustava ventilacije i klimatizacije uz potpuno postizanje projektom predviđenih parametara. Izvodi neovisna ovlaštena ustanova uz suglasnost nadzornog inženjera. Uključiti popratne zapisnike.</t>
  </si>
  <si>
    <t>30.</t>
  </si>
  <si>
    <t>Kompletiranje valjane atestne dokumentacije, ispitnih listova, dokaza o kvaliteti i jamstvenih listova na isporučenu opremu, uređaje i instalaciju za sve sustave grijanja u objektu. Stavkom obuhvatiti i provođenje neophodnih ispitivanja i mjerenja od strane ovlaštenih ustanova s popratnim zapisnicima (tehnički pregled).</t>
  </si>
  <si>
    <t>Mjerenje i dokazivanje svih projektom predviđenih parametara mikroklime za sve tretirane prostore po sustavima. Izvodi neovisna ovlaštena ustanova uz suglasnost nadzornog inženjera. Uključiti popratne zapisnike i uvjerenja.</t>
  </si>
  <si>
    <t>Projekt izvedenog stanja strojarskog projekta, uvezan u tri zasebna primjerka u papirnatom obliku i na CD-u. Projekt izvedenog stanja se izrađuje na temelju unesenih svih izmjena od strane izvođaća u jedan primjerak dokumentacije.</t>
  </si>
  <si>
    <t>Izrada pismenih uputa za rukovanje i održavanje za sve sustave grijanja, hlađenja i ventilacije te školovanje osoblja korisnika zaduženog za predmetne instalacije.</t>
  </si>
  <si>
    <t>UKUPNO INSTALACIJA GRIJANJA, HLAĐENJA i VENTILACIJE</t>
  </si>
  <si>
    <t>I</t>
  </si>
  <si>
    <t>INSTALACIJE PROTUPOŽARNE ZAŠTITE</t>
  </si>
  <si>
    <t xml:space="preserve">Izvedba priključaka novog razvoda hidrantske mreže na postojeću vertikalu hidrantske mreže pod stropom 1. kata. Stavka obuhvaća sav potreban rad, materijal i rad na izvedbi priključka (rezanje cjevovoda, umetanje fazonskih komada). Obračun se vrši po kompletno izvedenom priključku. </t>
  </si>
  <si>
    <t>Ø 50</t>
  </si>
  <si>
    <t>Dobava i montaža  cjevovoda za unutarnju mokru hidrantsku mrežu. Cijevi unutar objekta (pod stropom, vertikale i ogranci) su od čeličnih pocinčanih cijevi. Stavka obuhvaća sve potrebne spojnice, redukcije, fitinge, prijelazne komade na druge cijevi i potrebni ovjesni materijal. Stavka obuhvaća i označavanje trase instalacije tlocrtno i visinski. Obračun po m' ugrađenog cijevovoda.</t>
  </si>
  <si>
    <t>u objektu - pod 1. kata</t>
  </si>
  <si>
    <r>
      <rPr>
        <sz val="11"/>
        <rFont val="Calibri"/>
        <family val="2"/>
      </rPr>
      <t>Ø</t>
    </r>
    <r>
      <rPr>
        <sz val="11"/>
        <rFont val="Arial"/>
        <family val="2"/>
      </rPr>
      <t>50 mm</t>
    </r>
  </si>
  <si>
    <t>m'</t>
  </si>
  <si>
    <t>u objektu - vertikala za priključak hidranta</t>
  </si>
  <si>
    <t xml:space="preserve">Nabava, doprema i montaža limenih hidrantskih ormarića veličine 500 x 500 x 140 mm, koji su opremljeni ventilom Ø50mm, 20m trevira crijevom i mlaznicom s ručkom za protok od 2,5 l/s. 
</t>
  </si>
  <si>
    <t>Nabava doprema i ugradnja materijala za protupožarno brtvljenje na prodoru novih i postojećih hidrantskih vertikala kroz stropne i podne  konstrukcije. Stavka obuhvaća sav potreban materijal i alat na ugradnji istih. Obračun se vrši po komadu kompletno izvedenog protupožarnog brtvljenja.</t>
  </si>
  <si>
    <t>Brtvljenje minerelnom vunom 80kg/m3, elastična vatrozažtitna brtvene masa - komplet</t>
  </si>
  <si>
    <t>Ishođenje atesta o tlaku na novom hidrantu. ( min 2,5 bara )</t>
  </si>
  <si>
    <t>Ishođenje atesta o kvaliteti ugrađenog materijala.</t>
  </si>
  <si>
    <t>Obračun po kompletu</t>
  </si>
  <si>
    <t xml:space="preserve">D. </t>
  </si>
  <si>
    <t>Instalacija protupožarne zaštite</t>
  </si>
  <si>
    <t xml:space="preserve">E. </t>
  </si>
  <si>
    <t>Elektroradovi</t>
  </si>
  <si>
    <t>SVEUKUPNA</t>
  </si>
  <si>
    <t>ELEKTROTEHNIČKI PROJEKT</t>
  </si>
  <si>
    <t>TROŠKOVNIK</t>
  </si>
  <si>
    <t>PONUDBENI</t>
  </si>
  <si>
    <t>NAPUTAK:</t>
  </si>
  <si>
    <t>U svaku stavku ovog troskovnika, bez posebne napomene treba uračunati:</t>
  </si>
  <si>
    <t>dobavu, montažu te spajanje komplet sa svim potrebnim spojnim i montažnim radom i materijalom.</t>
  </si>
  <si>
    <t>Opći pogodbeni i tehnički uvjeti</t>
  </si>
  <si>
    <t xml:space="preserve">Građenje građevine u koju se ugrađuje električna instalacija mora biti takvo da električna instalacija ima odgovarajuća tehnička svojstva i da ispunjava druge zahtjeve   u skladu s tehničkim rješenjem građevine i uvjetima za građenje danih projektom te da se osigura očuvanje tih svojstava i uporabljivost građevine tijekom njezina trajanja.
Pri izvođenju električne instalacije izvođač je dužan pridržavati se dijela projekta građevine koji se odnosi na električnu instalaciju i tehničkih uputa za ugradnju i upotrebu građevnih proizvoda koji se ugrađuju u električnu instalaciju.
</t>
  </si>
  <si>
    <t>Kod preuzimanja proizvoda za električne instalacije izvođač električne instalacije mora utvrditi:</t>
  </si>
  <si>
    <t>1. je li proizvod za električne instalacije isporučen s oznakom sukladnosti i ima li isprave o sukladnosti u skladu s posebnim propisom kojim se uređuje označivanje proizvoda za električne instalacije i odgovaraju li podaci na dokumentaciji s kojom je proizvod za električne instalacije isporučen s podacima u propisanoj oznaci,</t>
  </si>
  <si>
    <t>2. je li proizvod za električne instalacije isporučen s tehničkim uputama za ugradnju i uporabu na hrvatskom jeziku,</t>
  </si>
  <si>
    <t>3. jesu li svojstva, uključivo i rok uporabe proizvoda za električne instalacije te podaci značajni za njezinu ugradnju, uporabu i utjecaj na svojstva i trajnost električne instalacije sukladni svojstvima i podacima određenim glavnim elektrotehničkim projektom.</t>
  </si>
  <si>
    <t>Utvrđeno se  zapisuje u skladu s posebnim propisom o vođenju građevinskog dnevnika, a dokumentacija s kojom je proizvod za električne instalacije isporučena pohranjuje se među dokaze o sukladnosti proizvoda za električne instalacije koje izvođač mora imati na gradilištu.</t>
  </si>
  <si>
    <t>Propisana svojstva i uporabljivost razdjelnika (razvodnog ormara) za električnu instalaciju izrađenog na gradilištu utvrđuju se na način određen projektom.</t>
  </si>
  <si>
    <t>Podatke o dokazivanju uporabljivosti i postignutim svojstvima razdjelnika (razvodnog ormara) za električnu instalaciju izvođač zapisuje u skladu s posebnim propisom o vođenju građevinskog dnevnika.</t>
  </si>
  <si>
    <t>Zabranjena je ugradnja proizvoda za električne instalacije koji:</t>
  </si>
  <si>
    <t>– je isporučen bez oznake sukladnosti odnosno isprave o sukladnosti u skladu s posebnim propisom,</t>
  </si>
  <si>
    <t>– je isporučen bez tehničke upute za ugradnju i uporabu na hrvatskom jeziku,</t>
  </si>
  <si>
    <t>– nema svojstva zahtijevana projektom ili joj je istekao rok uporabe, odnosno čiji podaci značajni za ugradnju, uporabu i utjecaj na svojstva i trajnost električne instalacije nisu sukladni s podacima određenim glavnim projektom.</t>
  </si>
  <si>
    <t>Ugradnju proizvoda za električne instalacije odnosno nastavak radova mora odobriti nadzorni inženjer upisom u građevinski dnevnik u skladu s posebnim propisom o vođenju građevinskog dnevnika.</t>
  </si>
  <si>
    <t>Smatra se da električna instalacija ima projektom predviđena tehnička svojstva i da je uporabljiva ako su:</t>
  </si>
  <si>
    <t>1. svi proizvodi za električne instalacije ugrađeni u električnu instalaciju na propisani način i imaju ispravu o sukladnosti izdanu u skladu s posebnim propisom,</t>
  </si>
  <si>
    <t>2. proizvodi za električne instalacije ugrađeni u električnu instalaciju imaju tehnička svojstva određena projektom električne instalacije,</t>
  </si>
  <si>
    <t>3. uvjeti građenja i druge okolnosti, koje mogu biti od utjecaja na tehnička svojstva električne instalacije bili sukladni zahtjevima iz projekta,</t>
  </si>
  <si>
    <t>4. rezultati završnog pregleda i ispitivanja električne instalacije tijekom izvođenja radova i nakon završetka radova sukladni propisanim vrijednostima ili vrijednostima koje su određene elektrotehničkim projektom, te ako o činjenicama postoje propisani zapisi i/ili dokumentacija.</t>
  </si>
  <si>
    <t>Svi radovi iz ovog troškovnika moraju biti izvedeni stručno, precizno i veoma savjesno prema datom troškovničkom opisu i projektu, te moraju odgovarati važećim tehničkim propisima i normativima.</t>
  </si>
  <si>
    <t>U cijeni pojedinih stavaka obuhvaćeni su svi troškovi za puno dovršenje stavke, sav rad, materijal, sve   pripomoći, svi prijevozi i prijenosi, razni doprinosi, dodaci i režijski troškovi, sva potrebna ispitivanja i funkcionalne probe do potpune funkcionalnosti, izdavanje atesta, izrada svih projekata izvedenog stanja, izrada katastra svih vanjskih instalacija, obučavanja korisnika opreme, sitni spojni, montažni i brtveni materijal, tehnička dokumentacija sustava, tehnički listovi i certifikati ugrađene opreme, dokumentacija za rukovanje i održavanje sustava, tehnički listovi i certifikati ugrađene opreme, dokumentacije za rukovanje i održavanje sustava, certifikati o protokolarnim mjerenjima, te svi ini troškovi izvoditelja vezani na organizaciju gradilišta.</t>
  </si>
  <si>
    <t xml:space="preserve">Sav upotrijebljeni materijal mora biti kvalitetan i odgovarati odredbama odgovarajućih normi i propisa. Nekvalitetan materijal ne smije se upotrebljavati. Za sav materijal koji će se upotrijebiti za građenje, izvoditelj radova mora pribaviti uvjerenje o kvaliteti materijala koji se mora priložiti primopredaji izvedenih radova. </t>
  </si>
  <si>
    <t xml:space="preserve">Radovi moraju biti izvedeni prema projektu, te izvoditelj ne smije vršiti nikakve promjene ili odstupanja od projekta bez odobrenja stručnog nadzora, investitora i projektanta. Sva eventualna odstupanja od projekta moraju se upisati u građevinski dnevnik od strane nadzornog inženjera i moraju biti usuglašena od strane investitora. Bez odobrenja investitora izvoditelj ne smije upotrebljavati materijale koji nisu predviđeni projektom. </t>
  </si>
  <si>
    <t xml:space="preserve">Ukoliko nadzorni inženjer utvrdi da neki materijal ne odgovara kvaliteti i važećim propisima izvoditelj je dužan isti materijal ukloniti sa gradilišta o svom trošku i zamijeniti ga sa propisanim. </t>
  </si>
  <si>
    <t xml:space="preserve">Obračun radova vršiti će se prema odredbama iz ugovora između izvoditelja i investitora. </t>
  </si>
  <si>
    <t>Za čitavo vrijeme građenja izvoditelj je dužan održavati potrebnu čistoću na gradilištu. Nakon završetka izgradnje odnosno primopredaje radova, izvoditelj je dužan s gradilišta ukloniti o svom trošku sve privremene objekte, deponije materijala i sl. Za vrijeme izvođenja radova izvoditelj mora primjenjivati sva potrebna sredstva zaštite na radu kako bi osigurao izvođenje radova na siguran način, a u  svrhu zaštite života i zdravlja svojih i inih djelatnika, slučajnih prolaznika i sl. , te osiguranja uvjeta da ne dođe do oštećenja susjednih objekata. Izvoditelj se u tijeku gradnje mora pridržavati odredaba zakona o gradnji, Zakona o zaštiti na radu i drugih važećih   propisa  .</t>
  </si>
  <si>
    <t>Imenovanje pojedinog proizvoda i proizvođača ima samo značenje tehničko - tehnoloških i približno oblikovnih osobitosti proizvoda koji će se ugraditi, a nikako naredbodavnu obaveznu dobavu, proizvodnju i ugradbu imenovanog proizvoda.  Ugradnjom drugih proizvoda, od onih specificiranih u troškovniku, treba dokazati njihovu kvalitetu i funkcionalnost atestima, tehničkim podacima proizvođača, proračunima ( rasvjeta ).</t>
  </si>
  <si>
    <t>PRIKLJUČAK NA NNM</t>
  </si>
  <si>
    <t>R.br.</t>
  </si>
  <si>
    <t>Opis</t>
  </si>
  <si>
    <t>J.mj.</t>
  </si>
  <si>
    <t>Cijena</t>
  </si>
  <si>
    <t>Iznos</t>
  </si>
  <si>
    <t>Dobava, ugradnja i spajanje automatskog osigurača C 32 A/ 3-polni, 6 kA, u postojeći GRO, sa spojnim ( vodiči) i učvrsnim materijalom, komplet završeno</t>
  </si>
  <si>
    <t xml:space="preserve">Dobava, postavljanje i spajanje kabela NYY 5 x 10  mm2 ,   sa uvlačenjem u cijev  </t>
  </si>
  <si>
    <t xml:space="preserve">Dobava i postavljanje perforiranog kanala PK50 sa poklopcem, nosačima, komplet postavljeno  </t>
  </si>
  <si>
    <t>Dobava i ugradnja protupožarne mase, u prodore kroz zidove i strop između 2 požarna sektora , sa premazima</t>
  </si>
  <si>
    <t>kompl</t>
  </si>
  <si>
    <t xml:space="preserve">Dobava, postavljanje i spajanje vodiča P/F 10  mm2, žz ,    </t>
  </si>
  <si>
    <t xml:space="preserve"> 1.1</t>
  </si>
  <si>
    <t>UKUPNO PRIKLJUČAK NA NNM:</t>
  </si>
  <si>
    <t>RAZVODNI ORMARI</t>
  </si>
  <si>
    <t>ROU</t>
  </si>
  <si>
    <t>Kol.</t>
  </si>
  <si>
    <t>Dobava, ugradnja    i spajanje razvodnog ormara   ROU, limeni,  nadgradni  , 600x800x200 mm ,  sa slijedećom opremom:</t>
  </si>
  <si>
    <t>Glavna sklopka , tropolna 63A, sa daljinskim isklopnikom 230V</t>
  </si>
  <si>
    <t>Zaštitna strujna sklopka 40/0,03 A, četveropolna</t>
  </si>
  <si>
    <t>Automatski osigurač B 10 A, 6 kA</t>
  </si>
  <si>
    <t>Automatski osigurač B 16 A, 6 kA</t>
  </si>
  <si>
    <t>Automatski osigurač C 16 A, 6 kA</t>
  </si>
  <si>
    <t>Automatski osigurač C 25 A/ 3-polni, 6 kA</t>
  </si>
  <si>
    <t>Bistabilni relej 10A</t>
  </si>
  <si>
    <t>Tipkalo STOP</t>
  </si>
  <si>
    <t>Sklopka 40A, tropolna, sa daljinskim isklopnikom 24V, 50Hz</t>
  </si>
  <si>
    <t>Transformator 230V/24V, 50 VA</t>
  </si>
  <si>
    <t>Ispravljač 24 V, 10 VA</t>
  </si>
  <si>
    <t>Signalna sijalica LED crvena</t>
  </si>
  <si>
    <t>Signalna sijalica LED zelena</t>
  </si>
  <si>
    <t>Sklopka 10A, jednopolna, 0-1</t>
  </si>
  <si>
    <t>Sklopnik instalacioni 10 A, jednopolni, 230 V</t>
  </si>
  <si>
    <t xml:space="preserve">Odvodnici prenapona TIP 2-3, 280V, V 10-C/3+NPE-280, 10 kA 8/20 μs  </t>
  </si>
  <si>
    <t>Redne stezaljke, ožičenje i sitni materijal, uvodnice, te oznake , shema, izjava o sukladnosti i ispitni list</t>
  </si>
  <si>
    <t xml:space="preserve"> 2.1</t>
  </si>
  <si>
    <t>UKUPNO RAZVODNI ORMAR ROU:</t>
  </si>
  <si>
    <t xml:space="preserve">ELEKTRIČNA INSTALACIJA  </t>
  </si>
  <si>
    <t xml:space="preserve">Dobava, postavljanje i spajanje kabela NYM 3x1,5 mm2 ,  sa štemanjem zidova i gipsanjem,   te  uvlačenjem u cijevi </t>
  </si>
  <si>
    <t xml:space="preserve">Dobava, postavljanje i spajanje kabela NYM 4x1,5 mm2 , sa štemanjem zidova i gipsanjem,   te  uvlačenjem u cijevi </t>
  </si>
  <si>
    <t xml:space="preserve">Dobava, postavljanje i spajanje kabela NYY 5x1,5 mm2 ,   sa štemanjem zidova i gipsanjem,   te  uvlačenjem u cijevi </t>
  </si>
  <si>
    <t xml:space="preserve">Dobava, postavljanje i spajanje kabela NYM 3x2,5 mm2  ,  sa štemanjem zidova i gipsanjem,   te  uvlačenjem u cijevi </t>
  </si>
  <si>
    <t xml:space="preserve">Dobava, postavljanje i spajanje kabela NYY 3x2,5 mm2  ,  sa štemanjem zidova i gipsanjem,   te  uvlačenjem u cijevi </t>
  </si>
  <si>
    <t xml:space="preserve">Dobava, postavljanje i spajanje kabela LiYCY 4X1 mm2,   uz strojarske instalacije sa uvlačenjem u cijev  </t>
  </si>
  <si>
    <t xml:space="preserve">Dobava i postavljanje cijevi TC 40 mm  ,   sa štemanjem i gipsanjem, komplet postavljeno  </t>
  </si>
  <si>
    <t xml:space="preserve">Dobava i postavljanje cijevi TC 20 mm  ,   sa štemanjem i gipsanjem, komplet postavljeno  </t>
  </si>
  <si>
    <t xml:space="preserve"> 3.1</t>
  </si>
  <si>
    <t xml:space="preserve">UKUPNO ELEKTRIČNA INSTALACIJA </t>
  </si>
  <si>
    <t>RASVJETA</t>
  </si>
  <si>
    <t>Dobava, postava i spajanje svjetiljke   S1: NADGRADNA SVJETILJKA
Dimenzije: Ø215 x 88 mm
Snaga: 19,5 W
Svjetlosni tok: 2160 lm
Efikasnost: 111 lm/W
Temperatura boje: 3000 K
IP44
Masa: 0,7 kg</t>
  </si>
  <si>
    <t>Dobava, postavljanje i spajanje svjetiljaka S2: NADGRADNA SVJETILJKA
Dimenzije: Ø215 x 88 mm
Snaga: 9,5 W
Svjetlosni tok: 1100 lm
Efikasnost: 116 lm/W
Temperatura boje: 3000 K
IP44
Masa: 0,7 kg</t>
  </si>
  <si>
    <t>Dobava, postavljanje i spajanje svjetiljaka S7: ZIDNA SVJETILJKA
Dimenzije: 381 x 196 x 305 mm
Snaga: 24,6 W
Svjetlosni tok: 2736 lm
Efikasnost: 111 lm/W
Temperatura boje: 3000 K
IP66
Masa: 2,8 kg</t>
  </si>
  <si>
    <t>Dobava, postavljanje i spajanje panik svjetiljke j, sa piktogramom, P1, Stropna nadgradna panik svjetiljka, pripravni spoj, 3 sata
Dimenzije: 265 x 37 x 191 mm
Snaga: 5 W
Svjetlosni tok: 296 lm
Efikasnost: 81 lm/W
IP43
Masa: 0,95 kg</t>
  </si>
  <si>
    <t>Dobava, postavljanje i spajanje panik svjetiljke , P2, Stropna nadgradna svjetiljka za osvjetljenje  evakuacijskog puta, pripravni spoj, 3 sata
Dimenzije: 146 x 146 x 34 mm
Snaga: 4 W
Svjetlosni tok: 113 lm
Efikasnost: 28 lm/W
IP40
Masa: 1 kg</t>
  </si>
  <si>
    <t>Dobava, postavljanje i spajanje panik svjetiljke P3, Stropna nadgradna svjetiljka za osvjetljenje  javljača požara, hidranata, pripravni spoj, 3 sata
Dimenzije: 146 x 146 x 34 mm
Snaga: 4 W
Svjetlosni tok: 190 lm
Efikasnost: 48 lm/W
IP40
Masa: 1 kg</t>
  </si>
  <si>
    <t xml:space="preserve"> 4.1</t>
  </si>
  <si>
    <t xml:space="preserve">UKUPNO RASVJETA  </t>
  </si>
  <si>
    <t>PRIKLJUČNICE I SKLOPKE</t>
  </si>
  <si>
    <t xml:space="preserve">Dobava, postavljanje i spajanje sklopki modularnih 4 modula:
- kutija - 1 kom, 
- nosivi okvir - 1 kom, 
- maska - 1 kom, 
- sklopka obična 10A, 1M  - 3 kom, 
-- slijepi poklopac, 1M  - 1 kom
</t>
  </si>
  <si>
    <t xml:space="preserve">Dobava, postavljanje i spajanje sklopki modularnih 1 modul:
- kutija - 1 kom, 
- nosivi okvir - 1 kom, 
- maska - 1 kom, 
- tipkalo za rasvjetu 10A, 1M  - 1 kom, 
- </t>
  </si>
  <si>
    <t xml:space="preserve">Dobava, postavljanje i spajanje utičnica modularnih 2 modula:
- kutija - 1 kom, 
- nosivi okvir - 1 kom, 
- maska - 1 kom, 
- utičnica šuko 2P+PE 16A , 2M- 1 kom, 
- 
</t>
  </si>
  <si>
    <t xml:space="preserve">Dobava, postavljanje i spajanje utičnica modularnih 4 modula:
- kutija - 1 kom, 
- nosivi okvir - 1 kom, 
- maska - 1 kom, 
- utičnica šuko 2P+PE 16A , 2M- 2 kom, 
- 
</t>
  </si>
  <si>
    <t xml:space="preserve">Dobava, postavljanje i spajanje priključaka modularnih 1 modul:
- kutija - 1 kom, 
- nosivi okvir - 1 kom, 
- maska - 1 kom, 
- priključnica RJ45, cat6, 1M  - 1 kom, 
- 
</t>
  </si>
  <si>
    <t xml:space="preserve">Dobava, postavljanje i spajanje priključaka modularnih 4 modula:
- kutija - 1 kom, 
- nosivi okvir - 1 kom, 
- maska - 1 kom, 
- priključnica RJ45, cat6, 1M  - 4 kom, 
- 
</t>
  </si>
  <si>
    <t>Dobava, postavljanje i spajanje podne kutije, prilagodljiva dubina od 75 do 105 mm za opremanje, 24 modula, s poklopcem od nehrđajućeg čelika, sivi RAL 7031. Ugrađene 4 komada priključnice šuko 230 V, 2P+E, 2 modula. Ugrađene   priključnice 4 x RJ45 cat.6.</t>
  </si>
  <si>
    <t xml:space="preserve"> 5.1</t>
  </si>
  <si>
    <t>UKUPNO PRIKLJUČNICE I SKLOPKE</t>
  </si>
  <si>
    <t>ZAŠTITA OD MUNJE</t>
  </si>
  <si>
    <t>Vanjski sustav zaštite od munje je postojeći. Izvršit će se spajanje metalne konstrukcije stubišta na uzemljivač.</t>
  </si>
  <si>
    <t xml:space="preserve">Dobava,  postavljanje i spajanje pocinčane željezne trake 30x4 mm od postojećeg dozemnog voda do metalne konstrukcije stubišta, te spoj na uzemljivač i stubište </t>
  </si>
  <si>
    <t>Dobava,  postavljanje i spajanje   križnih spojnica 60x60 mm, inox, komplet spojeno</t>
  </si>
  <si>
    <t>Antikorozivna zaštita spojeva uporabom korocink boje na vanjskim spojevima i bitumena u betonu</t>
  </si>
  <si>
    <t xml:space="preserve"> 6.1</t>
  </si>
  <si>
    <t>UKUPNO ZAŠTITA OD MUNJE</t>
  </si>
  <si>
    <t>TELEFONSKA INSTALACIJA</t>
  </si>
  <si>
    <r>
      <t xml:space="preserve">Dobava, uvlačenje u cijevi i spajanje  kabela  </t>
    </r>
    <r>
      <rPr>
        <sz val="10"/>
        <color indexed="8"/>
        <rFont val="Arial"/>
        <family val="2"/>
      </rPr>
      <t>UTP 4x2xAWG24, cat 6</t>
    </r>
  </si>
  <si>
    <t>Dobava i polaganje cijevi TRC20, štemanje, gipsanje</t>
  </si>
  <si>
    <t>Dobava, uvlačenje u cijevi i spajanje  svjetlovoda,  4 niti , multimod 50/125µm OM3</t>
  </si>
  <si>
    <t>Dobava, postavljanje i spajanje vodiča za uzemljenje P/F 10 mm2</t>
  </si>
  <si>
    <t xml:space="preserve"> 7.1</t>
  </si>
  <si>
    <t>UKUPNO TELEFONSKA INSTALACIJA</t>
  </si>
  <si>
    <t>KOMUNIKACIJSKI ORMAR</t>
  </si>
  <si>
    <t>Zidni komunikacijski ormar, bočne stranice, 600x500x595, 19", 9U</t>
  </si>
  <si>
    <t>Krovna ploča, za mogućnost ulaza kabela i kroz krov</t>
  </si>
  <si>
    <t xml:space="preserve">Ventilatorska ploča s termostatom </t>
  </si>
  <si>
    <t>Sabirnica za uzemljenje</t>
  </si>
  <si>
    <t>Set kabela za uzemljenje</t>
  </si>
  <si>
    <t xml:space="preserve">Vertikalni kabelski kanal  </t>
  </si>
  <si>
    <t>Napojna letva  7x230 V, 1U, bez prekidača</t>
  </si>
  <si>
    <t xml:space="preserve">19" polica 1U,  </t>
  </si>
  <si>
    <t>Patch panel modularan, 24xRJ45, moduli oklopljeni 360°, Cat6, 1U sa stražnjim držačem kabela</t>
  </si>
  <si>
    <t>Modularni ISDN panel za max 5x10 RJ45 modula, 1U sa stražnjim držačem kabela, R&amp;M</t>
  </si>
  <si>
    <t>Patch panel optički, 19", 1U, uklj. 24 spojnice SC SM</t>
  </si>
  <si>
    <t>Spojnice i razdjelnici za optički kabel, multimod 4 niti</t>
  </si>
  <si>
    <t>Kompl</t>
  </si>
  <si>
    <t xml:space="preserve"> 8.1</t>
  </si>
  <si>
    <t>UKUPNO KOMUNIKACIJSKI ORMAR:</t>
  </si>
  <si>
    <t>VATRODOJAVA</t>
  </si>
  <si>
    <t>Vatrodojava se izvodi u novim uredima. Javljači požara se spajaju u postojeću vatrodojavnu petlju. Vatrodojavna centrala je postojeća.</t>
  </si>
  <si>
    <t>Dobava , postavljanje i spajanje  optičkog  detektora požara, niskog profila. Struja u alarmu do 2mA, izlaz za paralelni indikator do 4mA, stupanj zaštite IP43.  Uskladiti sa postojećim sustavom za dojavu požara.</t>
  </si>
  <si>
    <t>Dobava , postavljanje i spajanje  paralelnog indikatora</t>
  </si>
  <si>
    <t>Dobava i isporuka crvenog, adresabilnog ručnog javljača požara u zaštiti IP24D. Napon napajanja 17-28Vdc, struja u mirovanju do 0,25mA, struja u alarmu do 2,5mA, temperaturni opseg rada minimum -10C do +55C.</t>
  </si>
  <si>
    <t>Dobava , postavljanje i spajanje   podnožja detektora požara, izolator petlje,  sa 4 kontakta, opremljeno s kontaktom koji omogućuje kontinuitet strujnog kruga u slučaju skidanja detektora s linije (petlje)</t>
  </si>
  <si>
    <t>Dobava i isporuka adresabilnog ulazno-izlaznog modula sa minimum dva selektabilno nadziranih ulaza i minimum dva magnestki zapiranih izlaznih kontakata. Napon napajanja 17-39Vdc, struja mirovanja do 0,42mA, struja mirovanja tipična 0,35mA. Temperaturni opseg rada minimum -10C do +70C.</t>
  </si>
  <si>
    <t>Dobava i isporuka montažne kutije ulazno-izlaznih modula.</t>
  </si>
  <si>
    <t>Dobava , postavljanje i spajanje    unutarnje vatrodojavne sirene,   adresabilna sirena napajana iz petlje - crvena,  3 različita tona sirene,  napajanje iz petlje,  zvučni izlaz 100dB, napajanje 12-30 Vdc, potrošnja 5 mA , IP42</t>
  </si>
  <si>
    <t>Dobava i isporuka, sa polaganjem, crvenog, vatrodojavnog, negorivog kabela JEB-H(St)H 2x2x0,8mm2 - sve komplet sa probojima</t>
  </si>
  <si>
    <t>Dobava i isporuka, sa polaganjem halogen free kabela NHXH(E90) 3x1,5mm2 - sve komplet sa probojima</t>
  </si>
  <si>
    <t>Dobava i isporuka, sa polaganjem rebraste TC cijevi fi 20mm uključujući sav potreban dodatni materijal i pribor (vezice, obujmice,...) - sve komplet sa probojima</t>
  </si>
  <si>
    <t>Dobava i postavljanje revizionih otvora 400x400 mm u gips spušteni strop</t>
  </si>
  <si>
    <t>Dobava i postavljanje naljepnica za označavenje elemenata sustava za dojavu požara .</t>
  </si>
  <si>
    <t>Protupožarno brtvljenje između požarnih sektora  - za vatrodojavnu instalaciju</t>
  </si>
  <si>
    <t>Programiranje i parametriranje vatrodojavne centrale i unošenje podataka.</t>
  </si>
  <si>
    <t>Puštanje u rad sustava za dojavu požara.</t>
  </si>
  <si>
    <t xml:space="preserve">Prvo ispitivanje sustava za dojavu požara od strane ovlaštene ustanove  </t>
  </si>
  <si>
    <t>Obuka korisnika i uputstva na Hr jeziku.</t>
  </si>
  <si>
    <t>Stručna pomoć investitoru tijekom uhodavanja u korištenju sustava za dojavu požara.</t>
  </si>
  <si>
    <t xml:space="preserve">Izrada projekta izvedenog stanja  </t>
  </si>
  <si>
    <t xml:space="preserve"> 9.1</t>
  </si>
  <si>
    <t>UKUPNO VATRODOJAVA</t>
  </si>
  <si>
    <t>ELEKTRIČNA ISPITIVANJA I MJERENJA</t>
  </si>
  <si>
    <t>Vizualni pregled električnih instalacija</t>
  </si>
  <si>
    <t>1,00</t>
  </si>
  <si>
    <t>Funkcionalno ispitivanje električnih instalacija</t>
  </si>
  <si>
    <t xml:space="preserve">Ispitivanje zaštite od indirektnog dodira dijelova pod naponom </t>
  </si>
  <si>
    <t>Mjerenje električkog otpora izolacije</t>
  </si>
  <si>
    <t>Mjerenje otpora zaštitnog uzemljenja</t>
  </si>
  <si>
    <t>Ispitivanje vodiča za izjednačenje potencijala i neprekinutost zaštitnih vodiča</t>
  </si>
  <si>
    <t>Pregled sustava zaštite od munje</t>
  </si>
  <si>
    <t>Mjerenje jakosti rasvjete</t>
  </si>
  <si>
    <t>Ispitivanje panik   rasvjete</t>
  </si>
  <si>
    <t>Ispitivanje informatičke instalacije</t>
  </si>
  <si>
    <t>Izrada projekta izvedenog stanja</t>
  </si>
  <si>
    <t xml:space="preserve"> 10.1</t>
  </si>
  <si>
    <t>UKUPNO ELEKTRIČNA ISPITIVANJA I MJERENJA</t>
  </si>
  <si>
    <t xml:space="preserve">RASVJETA  </t>
  </si>
  <si>
    <t>SKLOPKE I PRIKLJUČNICE</t>
  </si>
  <si>
    <t>SVEUKUPNO:</t>
  </si>
  <si>
    <t>PDV:</t>
  </si>
  <si>
    <t>%</t>
  </si>
  <si>
    <t>IZNOS S PDV-om</t>
  </si>
  <si>
    <t>Ukupno bez PDV-a:</t>
  </si>
  <si>
    <t xml:space="preserve">TROŠKOVNIK građevinskih radova
</t>
  </si>
  <si>
    <t>U jediničnim cijenama moraju biti obuhvaćeni svi troškovi potrebni za dovršenje predviđenog rada, tj. materijal s prijevozima i prijenosima, troškovi mehanizacije, radna snaga sa svim dodacima, svi režijski troškovi izvođača, obveze, porezi, dobit i ostalo, tako da je ponuđena cijena konačna.</t>
  </si>
  <si>
    <t xml:space="preserve">Svi betonski i armiranobetonski radovi imaju se izvesti  prema Tehničkim propisima za građevinske  konstrukcije (NN 17/17, 75/20, 7/22). </t>
  </si>
  <si>
    <t>Upotrebljeni materijali moraju odgovarati Hrvatskim normama (Zakon o normizaciji NN br 80/13).</t>
  </si>
  <si>
    <r>
      <t>Materijali za izolacije</t>
    </r>
    <r>
      <rPr>
        <sz val="10"/>
        <rFont val="Arial"/>
        <family val="2"/>
      </rPr>
      <t>, te izrada trebaju odgovarati Hrvatskim normama, odnosno Tehničkim uvjetima izvođenja izolacijskih radova na ravnim krovovima (HRN U.F2.024).</t>
    </r>
  </si>
  <si>
    <t>INSTALACIJA PROTUPOŽARNE ZAŠTITE</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</si>
</sst>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 #,##0\ _K_n_-;\-* #,##0\ _K_n_-;_-* &quot;-&quot;\ _K_n_-;_-@_-"/>
    <numFmt numFmtId="167" formatCode="_-* #,##0.00\ _K_n_-;\-* #,##0.00\ _K_n_-;_-* &quot;-&quot;??\ _K_n_-;_-@_-"/>
    <numFmt numFmtId="168" formatCode="#,##0\ &quot;kuna&quot;;\-#,##0\ &quot;kuna&quot;"/>
    <numFmt numFmtId="169" formatCode="#,##0\ &quot;kuna&quot;;[Red]\-#,##0\ &quot;kuna&quot;"/>
    <numFmt numFmtId="170" formatCode="#,##0.00\ &quot;kuna&quot;;\-#,##0.00\ &quot;kuna&quot;"/>
    <numFmt numFmtId="171" formatCode="#,##0.00\ &quot;kuna&quot;;[Red]\-#,##0.00\ &quot;kuna&quot;"/>
    <numFmt numFmtId="172" formatCode="_-* #,##0\ &quot;kuna&quot;_-;\-* #,##0\ &quot;kuna&quot;_-;_-* &quot;-&quot;\ &quot;kuna&quot;_-;_-@_-"/>
    <numFmt numFmtId="173" formatCode="_-* #,##0\ _k_u_n_a_-;\-* #,##0\ _k_u_n_a_-;_-* &quot;-&quot;\ _k_u_n_a_-;_-@_-"/>
    <numFmt numFmtId="174" formatCode="_-* #,##0.00\ &quot;kuna&quot;_-;\-* #,##0.00\ &quot;kuna&quot;_-;_-* &quot;-&quot;??\ &quot;kuna&quot;_-;_-@_-"/>
    <numFmt numFmtId="175" formatCode="_-* #,##0.00\ _k_u_n_a_-;\-* #,##0.00\ _k_u_n_a_-;_-* &quot;-&quot;??\ _k_u_n_a_-;_-@_-"/>
    <numFmt numFmtId="176" formatCode="General_)"/>
    <numFmt numFmtId="177" formatCode="#,##0.00\ [$€-140C]"/>
    <numFmt numFmtId="178" formatCode="#,##0.00_);[Red]\-#,##0.00_)"/>
    <numFmt numFmtId="179" formatCode="&quot;Yes&quot;;&quot;Yes&quot;;&quot;No&quot;"/>
    <numFmt numFmtId="180" formatCode="&quot;True&quot;;&quot;True&quot;;&quot;False&quot;"/>
    <numFmt numFmtId="181" formatCode="&quot;On&quot;;&quot;On&quot;;&quot;Off&quot;"/>
    <numFmt numFmtId="182" formatCode="#,##0.000_);[Red]\-#,##0.000_)"/>
    <numFmt numFmtId="183" formatCode="#,##0.0_);[Red]\-#,##0.0_)"/>
    <numFmt numFmtId="184" formatCode="#,##0_);[Red]\-#,##0_)"/>
    <numFmt numFmtId="185" formatCode="#,##0.00\ &quot;kn&quot;"/>
    <numFmt numFmtId="186" formatCode="#,##0.000\ &quot;kn&quot;"/>
    <numFmt numFmtId="187" formatCode="#,##0.0\ &quot;kn&quot;"/>
    <numFmt numFmtId="188" formatCode="#,##0\ &quot;kn&quot;"/>
    <numFmt numFmtId="189" formatCode="#,##0.0"/>
    <numFmt numFmtId="190" formatCode="#,##0.000"/>
    <numFmt numFmtId="191" formatCode="[$€-2]\ #,##0.00_);[Red]\([$€-2]\ #,##0.00\)"/>
    <numFmt numFmtId="192" formatCode="#,##0.00\k\n"/>
    <numFmt numFmtId="193" formatCode="_-* #,##0.0\ _k_n_-;\-* #,##0.0\ _k_n_-;_-* &quot;-&quot;?\ _k_n_-;_-@_-"/>
    <numFmt numFmtId="194" formatCode="0.0"/>
    <numFmt numFmtId="195" formatCode="#,##0.00_ ;\-#,##0.00\ "/>
    <numFmt numFmtId="196" formatCode="0&quot;.&quot;"/>
    <numFmt numFmtId="197" formatCode="#,##0.00\ _k_n"/>
    <numFmt numFmtId="198" formatCode="###0;\-_*###0"/>
    <numFmt numFmtId="199" formatCode="_-&quot;kn&quot;\ * #,##0.00_-;\-&quot;kn&quot;\ * #,##0.00_-;_-&quot;kn&quot;\ * &quot;-&quot;??_-;_-@_-"/>
    <numFmt numFmtId="200" formatCode="#,##0.00\ [$€-1]"/>
    <numFmt numFmtId="201" formatCode="#,##0.00_ ;[Red]\-#,##0.00\ "/>
    <numFmt numFmtId="202" formatCode="#,##0.00\ [$€-1];[Red]\-#,##0.00\ [$€-1]"/>
  </numFmts>
  <fonts count="100">
    <font>
      <sz val="10"/>
      <name val="Arial"/>
      <family val="0"/>
    </font>
    <font>
      <sz val="11"/>
      <name val="Arial"/>
      <family val="2"/>
    </font>
    <font>
      <b/>
      <sz val="11"/>
      <color indexed="8"/>
      <name val="Arial"/>
      <family val="2"/>
    </font>
    <font>
      <sz val="11"/>
      <color indexed="8"/>
      <name val="Arial"/>
      <family val="2"/>
    </font>
    <font>
      <b/>
      <sz val="11"/>
      <name val="Arial"/>
      <family val="2"/>
    </font>
    <font>
      <b/>
      <sz val="16"/>
      <color indexed="8"/>
      <name val="Arial"/>
      <family val="2"/>
    </font>
    <font>
      <b/>
      <sz val="14"/>
      <name val="Arial"/>
      <family val="2"/>
    </font>
    <font>
      <sz val="11"/>
      <color indexed="12"/>
      <name val="Arial"/>
      <family val="2"/>
    </font>
    <font>
      <sz val="10"/>
      <name val="Helv"/>
      <family val="0"/>
    </font>
    <font>
      <u val="single"/>
      <sz val="10"/>
      <color indexed="12"/>
      <name val="Arial"/>
      <family val="2"/>
    </font>
    <font>
      <u val="single"/>
      <sz val="10"/>
      <color indexed="36"/>
      <name val="Arial"/>
      <family val="2"/>
    </font>
    <font>
      <sz val="9"/>
      <name val="Times New Roman"/>
      <family val="1"/>
    </font>
    <font>
      <b/>
      <sz val="8"/>
      <name val="Swis721 LtCn BT"/>
      <family val="2"/>
    </font>
    <font>
      <sz val="8"/>
      <name val="Swis721 LtCn BT"/>
      <family val="2"/>
    </font>
    <font>
      <b/>
      <sz val="18"/>
      <color indexed="8"/>
      <name val="Arial Black"/>
      <family val="2"/>
    </font>
    <font>
      <b/>
      <sz val="12"/>
      <name val="Arial"/>
      <family val="2"/>
    </font>
    <font>
      <b/>
      <sz val="10"/>
      <name val="Arial"/>
      <family val="2"/>
    </font>
    <font>
      <vertAlign val="superscript"/>
      <sz val="10"/>
      <name val="Arial"/>
      <family val="2"/>
    </font>
    <font>
      <sz val="10"/>
      <color indexed="10"/>
      <name val="Arial"/>
      <family val="2"/>
    </font>
    <font>
      <b/>
      <sz val="10"/>
      <color indexed="10"/>
      <name val="Arial"/>
      <family val="2"/>
    </font>
    <font>
      <b/>
      <u val="single"/>
      <sz val="12"/>
      <name val="Arial"/>
      <family val="2"/>
    </font>
    <font>
      <sz val="10"/>
      <name val="Arial CE"/>
      <family val="0"/>
    </font>
    <font>
      <b/>
      <u val="single"/>
      <sz val="11"/>
      <name val="Arial"/>
      <family val="2"/>
    </font>
    <font>
      <sz val="10"/>
      <name val="Times New Roman"/>
      <family val="1"/>
    </font>
    <font>
      <sz val="11"/>
      <name val="Arial Narrow"/>
      <family val="2"/>
    </font>
    <font>
      <b/>
      <sz val="11"/>
      <name val="Arial Narrow"/>
      <family val="2"/>
    </font>
    <font>
      <b/>
      <sz val="20"/>
      <color indexed="23"/>
      <name val="Arial Black"/>
      <family val="2"/>
    </font>
    <font>
      <b/>
      <sz val="10"/>
      <name val="Arial Narrow"/>
      <family val="2"/>
    </font>
    <font>
      <b/>
      <sz val="12"/>
      <color indexed="23"/>
      <name val="Arial Black"/>
      <family val="2"/>
    </font>
    <font>
      <sz val="9"/>
      <name val="Arial Narrow"/>
      <family val="2"/>
    </font>
    <font>
      <sz val="10"/>
      <color indexed="8"/>
      <name val="Arial"/>
      <family val="2"/>
    </font>
    <font>
      <sz val="10"/>
      <name val="Technic"/>
      <family val="0"/>
    </font>
    <font>
      <b/>
      <sz val="10"/>
      <name val="Swis721 Cn BT"/>
      <family val="2"/>
    </font>
    <font>
      <sz val="10"/>
      <name val="Calibri"/>
      <family val="2"/>
    </font>
    <font>
      <sz val="12"/>
      <name val="Arial"/>
      <family val="2"/>
    </font>
    <font>
      <sz val="11"/>
      <color indexed="53"/>
      <name val="Arial"/>
      <family val="2"/>
    </font>
    <font>
      <sz val="10"/>
      <color indexed="53"/>
      <name val="Arial"/>
      <family val="2"/>
    </font>
    <font>
      <b/>
      <vertAlign val="superscript"/>
      <sz val="10"/>
      <name val="Arial"/>
      <family val="2"/>
    </font>
    <font>
      <sz val="9"/>
      <name val="Arial CE"/>
      <family val="2"/>
    </font>
    <font>
      <sz val="11"/>
      <color indexed="8"/>
      <name val="Calibri"/>
      <family val="2"/>
    </font>
    <font>
      <sz val="10"/>
      <color indexed="30"/>
      <name val="Arial"/>
      <family val="2"/>
    </font>
    <font>
      <sz val="12"/>
      <name val="Arial CE"/>
      <family val="0"/>
    </font>
    <font>
      <sz val="11"/>
      <color indexed="10"/>
      <name val="Arial"/>
      <family val="2"/>
    </font>
    <font>
      <sz val="11"/>
      <name val="Times New Roman"/>
      <family val="1"/>
    </font>
    <font>
      <sz val="11"/>
      <name val="UniversalMath1 BT"/>
      <family val="1"/>
    </font>
    <font>
      <sz val="11"/>
      <name val="Symbol"/>
      <family val="1"/>
    </font>
    <font>
      <sz val="11"/>
      <name val="Helv"/>
      <family val="0"/>
    </font>
    <font>
      <sz val="12"/>
      <color indexed="8"/>
      <name val="Arial"/>
      <family val="2"/>
    </font>
    <font>
      <u val="single"/>
      <sz val="11"/>
      <name val="Arial"/>
      <family val="2"/>
    </font>
    <font>
      <vertAlign val="superscript"/>
      <sz val="11"/>
      <name val="Arial"/>
      <family val="2"/>
    </font>
    <font>
      <sz val="11"/>
      <name val="Calibri"/>
      <family val="2"/>
    </font>
    <font>
      <sz val="14"/>
      <name val="Arial"/>
      <family val="2"/>
    </font>
    <font>
      <b/>
      <sz val="9"/>
      <name val="Arial"/>
      <family val="2"/>
    </font>
    <font>
      <sz val="10"/>
      <name val="HEurostile"/>
      <family val="0"/>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0"/>
      <color indexed="54"/>
      <name val="Arial"/>
      <family val="2"/>
    </font>
    <font>
      <b/>
      <sz val="10"/>
      <color indexed="54"/>
      <name val="Arial"/>
      <family val="2"/>
    </font>
    <font>
      <b/>
      <sz val="12"/>
      <color indexed="54"/>
      <name val="Arial"/>
      <family val="2"/>
    </font>
    <font>
      <u val="single"/>
      <sz val="10"/>
      <color indexed="39"/>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7" tint="-0.24997000396251678"/>
      <name val="Arial"/>
      <family val="2"/>
    </font>
    <font>
      <b/>
      <sz val="10"/>
      <color theme="7" tint="-0.24997000396251678"/>
      <name val="Arial"/>
      <family val="2"/>
    </font>
    <font>
      <b/>
      <sz val="12"/>
      <color theme="7" tint="-0.24997000396251678"/>
      <name val="Arial"/>
      <family val="2"/>
    </font>
    <font>
      <sz val="10"/>
      <color rgb="FFFF0000"/>
      <name val="Arial"/>
      <family val="2"/>
    </font>
    <font>
      <sz val="11"/>
      <color rgb="FFFF0000"/>
      <name val="Arial"/>
      <family val="2"/>
    </font>
    <font>
      <sz val="10"/>
      <color theme="1"/>
      <name val="Arial"/>
      <family val="2"/>
    </font>
    <font>
      <sz val="10"/>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0"/>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double"/>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0" fontId="0" fillId="0" borderId="0" applyFont="0" applyFill="0" applyBorder="0" applyAlignment="0" applyProtection="0"/>
    <xf numFmtId="0" fontId="0" fillId="0" borderId="0" applyFont="0" applyFill="0" applyBorder="0" applyAlignment="0" applyProtection="0"/>
    <xf numFmtId="165" fontId="75"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9" fontId="0" fillId="0" borderId="0" applyFont="0" applyFill="0" applyBorder="0" applyAlignment="0" applyProtection="0"/>
    <xf numFmtId="0" fontId="80" fillId="0" borderId="0" applyNumberFormat="0" applyFill="0" applyBorder="0" applyAlignment="0" applyProtection="0"/>
    <xf numFmtId="0" fontId="1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9"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0" fillId="0" borderId="0">
      <alignment/>
      <protection/>
    </xf>
    <xf numFmtId="0" fontId="38" fillId="0" borderId="0">
      <alignment horizontal="left" vertical="top"/>
      <protection/>
    </xf>
    <xf numFmtId="0" fontId="39" fillId="0" borderId="0">
      <alignment/>
      <protection/>
    </xf>
    <xf numFmtId="0" fontId="0" fillId="0" borderId="0">
      <alignment/>
      <protection/>
    </xf>
    <xf numFmtId="0" fontId="1" fillId="0" borderId="0">
      <alignment/>
      <protection/>
    </xf>
    <xf numFmtId="0" fontId="4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0" fillId="0" borderId="0">
      <alignment/>
      <protection/>
    </xf>
    <xf numFmtId="0" fontId="89" fillId="27" borderId="8" applyNumberFormat="0" applyAlignment="0" applyProtection="0"/>
    <xf numFmtId="9" fontId="0" fillId="0" borderId="0" applyFont="0" applyFill="0" applyBorder="0" applyAlignment="0" applyProtection="0"/>
    <xf numFmtId="0" fontId="8" fillId="0" borderId="0">
      <alignment/>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656">
    <xf numFmtId="0" fontId="0" fillId="0" borderId="0" xfId="0" applyAlignment="1">
      <alignment/>
    </xf>
    <xf numFmtId="0" fontId="1" fillId="0" borderId="0" xfId="0" applyFont="1" applyAlignment="1">
      <alignment/>
    </xf>
    <xf numFmtId="4" fontId="1" fillId="0" borderId="0" xfId="0" applyNumberFormat="1" applyFont="1" applyAlignment="1">
      <alignment/>
    </xf>
    <xf numFmtId="176" fontId="1" fillId="0" borderId="0" xfId="0" applyNumberFormat="1" applyFont="1" applyAlignment="1">
      <alignment/>
    </xf>
    <xf numFmtId="49" fontId="2" fillId="33" borderId="0" xfId="0" applyNumberFormat="1" applyFont="1" applyFill="1" applyBorder="1" applyAlignment="1">
      <alignment horizontal="center" vertical="top" wrapText="1"/>
    </xf>
    <xf numFmtId="0" fontId="3" fillId="33" borderId="0" xfId="0" applyFont="1" applyFill="1" applyBorder="1" applyAlignment="1">
      <alignment horizontal="center"/>
    </xf>
    <xf numFmtId="4" fontId="3" fillId="33" borderId="0" xfId="0" applyNumberFormat="1" applyFont="1" applyFill="1" applyBorder="1" applyAlignment="1">
      <alignment horizontal="right"/>
    </xf>
    <xf numFmtId="49"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vertical="top" wrapText="1"/>
    </xf>
    <xf numFmtId="0" fontId="3" fillId="0" borderId="10" xfId="0" applyFont="1" applyFill="1" applyBorder="1" applyAlignment="1">
      <alignment horizontal="center"/>
    </xf>
    <xf numFmtId="4" fontId="3" fillId="0" borderId="10" xfId="0" applyNumberFormat="1" applyFont="1" applyFill="1" applyBorder="1" applyAlignment="1">
      <alignment horizontal="right"/>
    </xf>
    <xf numFmtId="49" fontId="2" fillId="0" borderId="0" xfId="0" applyNumberFormat="1" applyFont="1" applyFill="1" applyBorder="1" applyAlignment="1">
      <alignment horizontal="center" vertical="top" wrapText="1"/>
    </xf>
    <xf numFmtId="0" fontId="2" fillId="0" borderId="0" xfId="0" applyNumberFormat="1" applyFont="1" applyFill="1" applyBorder="1" applyAlignment="1">
      <alignment vertical="top" wrapText="1"/>
    </xf>
    <xf numFmtId="0" fontId="3" fillId="0" borderId="0" xfId="0" applyFont="1" applyFill="1" applyBorder="1" applyAlignment="1">
      <alignment horizontal="center"/>
    </xf>
    <xf numFmtId="4" fontId="3" fillId="0" borderId="0" xfId="0" applyNumberFormat="1" applyFont="1" applyFill="1" applyBorder="1" applyAlignment="1">
      <alignment horizontal="right"/>
    </xf>
    <xf numFmtId="0" fontId="1" fillId="0" borderId="0" xfId="0" applyFont="1" applyAlignment="1">
      <alignment horizontal="center"/>
    </xf>
    <xf numFmtId="4" fontId="1" fillId="0" borderId="0" xfId="0" applyNumberFormat="1" applyFont="1" applyAlignment="1">
      <alignment horizontal="center"/>
    </xf>
    <xf numFmtId="49" fontId="3" fillId="0" borderId="0" xfId="0" applyNumberFormat="1" applyFont="1" applyBorder="1" applyAlignment="1">
      <alignment horizontal="right" vertical="top" wrapText="1"/>
    </xf>
    <xf numFmtId="0" fontId="1" fillId="0" borderId="0" xfId="0" applyFont="1" applyAlignment="1">
      <alignment horizontal="left" vertical="top" wrapText="1"/>
    </xf>
    <xf numFmtId="0" fontId="1" fillId="0" borderId="0" xfId="0" applyFont="1" applyBorder="1" applyAlignment="1">
      <alignment horizontal="right" vertical="top" wrapText="1"/>
    </xf>
    <xf numFmtId="0" fontId="1" fillId="0" borderId="0" xfId="0" applyFont="1" applyBorder="1" applyAlignment="1">
      <alignment horizontal="right"/>
    </xf>
    <xf numFmtId="0" fontId="3"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xf>
    <xf numFmtId="3" fontId="1" fillId="0" borderId="0" xfId="0" applyNumberFormat="1" applyFont="1" applyBorder="1" applyAlignment="1">
      <alignment horizontal="center" vertical="top" wrapText="1"/>
    </xf>
    <xf numFmtId="3" fontId="1" fillId="0" borderId="0" xfId="0" applyNumberFormat="1" applyFont="1" applyBorder="1" applyAlignment="1">
      <alignment horizontal="center"/>
    </xf>
    <xf numFmtId="0" fontId="3" fillId="0" borderId="0" xfId="0" applyFont="1" applyFill="1" applyBorder="1" applyAlignment="1">
      <alignment horizontal="center" vertical="top" wrapText="1"/>
    </xf>
    <xf numFmtId="0" fontId="0" fillId="0" borderId="0" xfId="0" applyFill="1" applyAlignment="1">
      <alignment/>
    </xf>
    <xf numFmtId="49" fontId="1" fillId="0" borderId="0" xfId="0" applyNumberFormat="1" applyFont="1" applyBorder="1" applyAlignment="1">
      <alignment horizontal="right" vertical="top" wrapText="1"/>
    </xf>
    <xf numFmtId="0" fontId="2" fillId="33" borderId="0" xfId="0" applyNumberFormat="1" applyFont="1" applyFill="1" applyBorder="1" applyAlignment="1">
      <alignment horizontal="right" vertical="top" wrapText="1"/>
    </xf>
    <xf numFmtId="4" fontId="4" fillId="0" borderId="0" xfId="0" applyNumberFormat="1" applyFont="1" applyAlignment="1">
      <alignment/>
    </xf>
    <xf numFmtId="4" fontId="2" fillId="0" borderId="10" xfId="0" applyNumberFormat="1" applyFont="1" applyFill="1" applyBorder="1" applyAlignment="1">
      <alignment horizontal="center"/>
    </xf>
    <xf numFmtId="4" fontId="2" fillId="0" borderId="0" xfId="0" applyNumberFormat="1" applyFont="1" applyFill="1" applyBorder="1" applyAlignment="1">
      <alignment horizontal="center"/>
    </xf>
    <xf numFmtId="0" fontId="1" fillId="0" borderId="0" xfId="0" applyFont="1" applyFill="1" applyAlignment="1">
      <alignment horizontal="left" vertical="top" wrapText="1"/>
    </xf>
    <xf numFmtId="188" fontId="1" fillId="0" borderId="0" xfId="0" applyNumberFormat="1" applyFont="1" applyBorder="1" applyAlignment="1">
      <alignment horizontal="center" vertical="top" wrapText="1"/>
    </xf>
    <xf numFmtId="188" fontId="1" fillId="0" borderId="0" xfId="0" applyNumberFormat="1" applyFont="1" applyBorder="1" applyAlignment="1">
      <alignment horizontal="center"/>
    </xf>
    <xf numFmtId="0" fontId="7" fillId="0" borderId="0" xfId="0" applyFont="1" applyAlignment="1">
      <alignment horizontal="left" vertical="top" wrapText="1"/>
    </xf>
    <xf numFmtId="188" fontId="3" fillId="0" borderId="0" xfId="0" applyNumberFormat="1" applyFont="1" applyBorder="1" applyAlignment="1" quotePrefix="1">
      <alignment horizontal="center" vertical="top" wrapText="1"/>
    </xf>
    <xf numFmtId="49" fontId="3" fillId="0" borderId="0" xfId="0" applyNumberFormat="1" applyFont="1" applyFill="1" applyBorder="1" applyAlignment="1">
      <alignment horizontal="right" vertical="top" wrapText="1"/>
    </xf>
    <xf numFmtId="188" fontId="2" fillId="0" borderId="0" xfId="0" applyNumberFormat="1" applyFont="1" applyFill="1" applyBorder="1" applyAlignment="1" quotePrefix="1">
      <alignment horizontal="center" vertical="top" wrapText="1"/>
    </xf>
    <xf numFmtId="49" fontId="5" fillId="0" borderId="0" xfId="0" applyNumberFormat="1" applyFont="1" applyFill="1" applyBorder="1" applyAlignment="1">
      <alignment vertical="center"/>
    </xf>
    <xf numFmtId="49" fontId="4" fillId="0" borderId="0" xfId="0" applyNumberFormat="1" applyFont="1" applyBorder="1" applyAlignment="1">
      <alignment horizontal="justify" vertical="top" wrapText="1"/>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2" fillId="0" borderId="0" xfId="0" applyNumberFormat="1" applyFont="1" applyFill="1" applyBorder="1" applyAlignment="1">
      <alignment horizontal="justify" vertical="top" wrapText="1"/>
    </xf>
    <xf numFmtId="0" fontId="3" fillId="0" borderId="0" xfId="0" applyNumberFormat="1" applyFont="1" applyBorder="1" applyAlignment="1">
      <alignment horizontal="justify" vertical="top" wrapText="1"/>
    </xf>
    <xf numFmtId="0" fontId="1" fillId="0" borderId="11" xfId="0" applyFont="1" applyBorder="1" applyAlignment="1">
      <alignment/>
    </xf>
    <xf numFmtId="0" fontId="1" fillId="0" borderId="0" xfId="0" applyFont="1" applyBorder="1" applyAlignment="1">
      <alignment/>
    </xf>
    <xf numFmtId="0" fontId="0" fillId="0" borderId="12" xfId="0" applyFont="1" applyBorder="1" applyAlignment="1">
      <alignment horizontal="center" vertical="center" wrapText="1"/>
    </xf>
    <xf numFmtId="3" fontId="0" fillId="0" borderId="12" xfId="0" applyNumberFormat="1" applyFont="1" applyBorder="1" applyAlignment="1">
      <alignment horizontal="center" vertical="center" wrapText="1"/>
    </xf>
    <xf numFmtId="188" fontId="0" fillId="0" borderId="12" xfId="0" applyNumberFormat="1" applyFont="1" applyBorder="1" applyAlignment="1">
      <alignment horizontal="center" vertical="center" wrapText="1"/>
    </xf>
    <xf numFmtId="0" fontId="1" fillId="0" borderId="0" xfId="0" applyFont="1" applyFill="1" applyBorder="1" applyAlignment="1">
      <alignment/>
    </xf>
    <xf numFmtId="4" fontId="1" fillId="0" borderId="0" xfId="0" applyNumberFormat="1" applyFont="1" applyFill="1" applyAlignment="1">
      <alignment/>
    </xf>
    <xf numFmtId="0" fontId="4" fillId="0" borderId="0" xfId="0" applyFont="1" applyFill="1" applyAlignment="1">
      <alignment/>
    </xf>
    <xf numFmtId="0" fontId="12" fillId="0" borderId="11" xfId="0" applyFont="1" applyBorder="1" applyAlignment="1">
      <alignment horizontal="left" vertical="center"/>
    </xf>
    <xf numFmtId="0" fontId="13" fillId="0" borderId="0" xfId="0" applyFont="1" applyBorder="1" applyAlignment="1">
      <alignment horizontal="left" vertical="center"/>
    </xf>
    <xf numFmtId="0" fontId="11" fillId="0" borderId="0" xfId="0" applyFont="1" applyFill="1" applyAlignment="1">
      <alignment vertical="center"/>
    </xf>
    <xf numFmtId="0" fontId="1" fillId="0" borderId="0" xfId="0" applyFont="1" applyFill="1" applyAlignment="1">
      <alignment/>
    </xf>
    <xf numFmtId="0" fontId="0" fillId="0" borderId="0" xfId="0" applyFill="1" applyAlignment="1">
      <alignment wrapText="1"/>
    </xf>
    <xf numFmtId="49" fontId="14" fillId="0" borderId="0" xfId="0" applyNumberFormat="1" applyFont="1" applyFill="1" applyBorder="1" applyAlignment="1">
      <alignment horizontal="right" vertical="center"/>
    </xf>
    <xf numFmtId="0" fontId="1" fillId="0" borderId="11" xfId="0" applyFont="1" applyBorder="1" applyAlignment="1">
      <alignment horizontal="justify" vertical="top" wrapText="1"/>
    </xf>
    <xf numFmtId="192" fontId="0" fillId="0" borderId="0" xfId="0" applyNumberFormat="1" applyFont="1" applyAlignment="1">
      <alignment/>
    </xf>
    <xf numFmtId="0" fontId="0" fillId="0" borderId="0" xfId="0" applyFont="1" applyAlignment="1">
      <alignment/>
    </xf>
    <xf numFmtId="49" fontId="8" fillId="0" borderId="0" xfId="0" applyNumberFormat="1" applyFont="1" applyAlignment="1">
      <alignment/>
    </xf>
    <xf numFmtId="0" fontId="8" fillId="0" borderId="0" xfId="0" applyFont="1" applyAlignment="1">
      <alignment/>
    </xf>
    <xf numFmtId="193" fontId="8" fillId="0" borderId="0" xfId="0" applyNumberFormat="1" applyFont="1" applyAlignment="1">
      <alignment/>
    </xf>
    <xf numFmtId="0" fontId="1" fillId="0" borderId="0" xfId="0" applyFont="1" applyAlignment="1">
      <alignment/>
    </xf>
    <xf numFmtId="0" fontId="0" fillId="0" borderId="0" xfId="0" applyFont="1" applyAlignment="1">
      <alignment horizontal="left" vertical="top"/>
    </xf>
    <xf numFmtId="0" fontId="0" fillId="0" borderId="0" xfId="0" applyFont="1" applyAlignment="1">
      <alignment horizontal="right"/>
    </xf>
    <xf numFmtId="4" fontId="0" fillId="0" borderId="0" xfId="0" applyNumberFormat="1" applyFont="1" applyAlignment="1">
      <alignment/>
    </xf>
    <xf numFmtId="0" fontId="16" fillId="0" borderId="0" xfId="0" applyFont="1" applyAlignment="1">
      <alignment horizontal="left" vertical="top"/>
    </xf>
    <xf numFmtId="0" fontId="16" fillId="0" borderId="0" xfId="0" applyFont="1" applyAlignment="1">
      <alignment/>
    </xf>
    <xf numFmtId="0" fontId="16" fillId="0" borderId="0" xfId="0" applyFont="1" applyAlignment="1">
      <alignment horizontal="right"/>
    </xf>
    <xf numFmtId="4" fontId="16" fillId="0" borderId="0" xfId="0" applyNumberFormat="1" applyFont="1" applyAlignment="1">
      <alignment/>
    </xf>
    <xf numFmtId="192" fontId="16" fillId="0" borderId="0" xfId="0" applyNumberFormat="1" applyFont="1" applyAlignment="1">
      <alignment/>
    </xf>
    <xf numFmtId="0" fontId="0" fillId="0" borderId="0" xfId="0" applyFont="1" applyAlignment="1">
      <alignment horizontal="justify" wrapText="1"/>
    </xf>
    <xf numFmtId="4" fontId="0" fillId="0" borderId="0" xfId="0" applyNumberFormat="1" applyFont="1" applyAlignment="1">
      <alignment/>
    </xf>
    <xf numFmtId="0" fontId="0" fillId="0" borderId="13" xfId="0" applyFont="1" applyBorder="1" applyAlignment="1">
      <alignment horizontal="left" vertical="top"/>
    </xf>
    <xf numFmtId="0" fontId="16" fillId="0" borderId="13" xfId="0" applyFont="1" applyBorder="1" applyAlignment="1">
      <alignment wrapText="1"/>
    </xf>
    <xf numFmtId="0" fontId="0" fillId="0" borderId="13" xfId="0" applyFont="1" applyBorder="1" applyAlignment="1">
      <alignment horizontal="right"/>
    </xf>
    <xf numFmtId="4" fontId="0" fillId="0" borderId="13" xfId="0" applyNumberFormat="1" applyFont="1" applyBorder="1" applyAlignment="1">
      <alignment/>
    </xf>
    <xf numFmtId="0" fontId="0" fillId="0" borderId="0" xfId="0" applyFont="1" applyBorder="1" applyAlignment="1">
      <alignment horizontal="left" vertical="top"/>
    </xf>
    <xf numFmtId="0" fontId="16" fillId="0" borderId="0" xfId="0" applyFont="1" applyBorder="1" applyAlignment="1">
      <alignment wrapText="1"/>
    </xf>
    <xf numFmtId="0" fontId="0" fillId="0" borderId="0" xfId="0" applyFont="1" applyBorder="1" applyAlignment="1">
      <alignment horizontal="right"/>
    </xf>
    <xf numFmtId="4" fontId="0" fillId="0" borderId="0" xfId="0" applyNumberFormat="1" applyFont="1" applyBorder="1" applyAlignment="1">
      <alignment/>
    </xf>
    <xf numFmtId="192" fontId="0" fillId="0" borderId="0" xfId="0" applyNumberFormat="1" applyFont="1" applyBorder="1" applyAlignment="1">
      <alignment/>
    </xf>
    <xf numFmtId="0" fontId="16" fillId="0" borderId="0" xfId="0" applyFont="1" applyBorder="1" applyAlignment="1">
      <alignment horizontal="left" vertical="top"/>
    </xf>
    <xf numFmtId="4" fontId="18" fillId="0" borderId="0" xfId="0" applyNumberFormat="1" applyFont="1" applyAlignment="1">
      <alignment/>
    </xf>
    <xf numFmtId="192" fontId="18" fillId="0" borderId="0" xfId="0" applyNumberFormat="1" applyFont="1" applyAlignment="1">
      <alignment/>
    </xf>
    <xf numFmtId="0" fontId="18" fillId="0" borderId="0" xfId="0" applyFont="1" applyAlignment="1">
      <alignment/>
    </xf>
    <xf numFmtId="0" fontId="18" fillId="0" borderId="0" xfId="0" applyFont="1" applyAlignment="1">
      <alignment horizontal="justify" wrapText="1"/>
    </xf>
    <xf numFmtId="0" fontId="18" fillId="0" borderId="0" xfId="0" applyFont="1" applyAlignment="1">
      <alignment horizontal="right"/>
    </xf>
    <xf numFmtId="0" fontId="18" fillId="0" borderId="0" xfId="0" applyFont="1" applyBorder="1" applyAlignment="1">
      <alignment horizontal="right"/>
    </xf>
    <xf numFmtId="192" fontId="18" fillId="0" borderId="11" xfId="0" applyNumberFormat="1" applyFont="1" applyBorder="1" applyAlignment="1">
      <alignment/>
    </xf>
    <xf numFmtId="0" fontId="18" fillId="0" borderId="13" xfId="0" applyFont="1" applyBorder="1" applyAlignment="1">
      <alignment horizontal="right"/>
    </xf>
    <xf numFmtId="4" fontId="18" fillId="0" borderId="13" xfId="0" applyNumberFormat="1" applyFont="1" applyBorder="1" applyAlignment="1">
      <alignment/>
    </xf>
    <xf numFmtId="0" fontId="18" fillId="0" borderId="0" xfId="0" applyFont="1" applyBorder="1" applyAlignment="1">
      <alignment/>
    </xf>
    <xf numFmtId="4" fontId="18" fillId="0" borderId="0" xfId="0" applyNumberFormat="1" applyFont="1" applyBorder="1" applyAlignment="1">
      <alignment/>
    </xf>
    <xf numFmtId="192" fontId="18" fillId="0" borderId="0" xfId="0" applyNumberFormat="1" applyFont="1" applyBorder="1" applyAlignment="1">
      <alignment/>
    </xf>
    <xf numFmtId="0" fontId="19" fillId="0" borderId="0" xfId="0" applyFont="1" applyAlignment="1">
      <alignment/>
    </xf>
    <xf numFmtId="0" fontId="0" fillId="0" borderId="0" xfId="0" applyFont="1" applyBorder="1" applyAlignment="1">
      <alignment horizontal="justify" wrapText="1"/>
    </xf>
    <xf numFmtId="0" fontId="18" fillId="0" borderId="0" xfId="0" applyFont="1" applyBorder="1" applyAlignment="1">
      <alignment horizontal="left" vertical="top"/>
    </xf>
    <xf numFmtId="0" fontId="18" fillId="0" borderId="11" xfId="0" applyFont="1" applyBorder="1" applyAlignment="1">
      <alignment horizontal="left" vertical="top"/>
    </xf>
    <xf numFmtId="0" fontId="18" fillId="0" borderId="11" xfId="0" applyFont="1" applyBorder="1" applyAlignment="1">
      <alignment horizontal="right"/>
    </xf>
    <xf numFmtId="4" fontId="18" fillId="0" borderId="11" xfId="0" applyNumberFormat="1" applyFont="1" applyBorder="1" applyAlignment="1">
      <alignment/>
    </xf>
    <xf numFmtId="0" fontId="18" fillId="0" borderId="13" xfId="0" applyFont="1" applyBorder="1" applyAlignment="1">
      <alignment horizontal="left" vertical="top"/>
    </xf>
    <xf numFmtId="0" fontId="19" fillId="0" borderId="0" xfId="0" applyFont="1" applyBorder="1" applyAlignment="1">
      <alignment wrapText="1"/>
    </xf>
    <xf numFmtId="0" fontId="21" fillId="0" borderId="0" xfId="0" applyFont="1" applyAlignment="1">
      <alignment/>
    </xf>
    <xf numFmtId="194" fontId="1" fillId="0" borderId="0" xfId="0" applyNumberFormat="1" applyFont="1" applyAlignment="1">
      <alignment/>
    </xf>
    <xf numFmtId="0" fontId="18" fillId="0" borderId="0" xfId="0" applyFont="1" applyBorder="1" applyAlignment="1">
      <alignment horizontal="justify" wrapText="1"/>
    </xf>
    <xf numFmtId="0" fontId="18" fillId="0" borderId="11" xfId="0" applyFont="1" applyBorder="1" applyAlignment="1">
      <alignment horizontal="justify" vertical="top" wrapText="1"/>
    </xf>
    <xf numFmtId="0" fontId="18" fillId="0" borderId="0" xfId="0" applyFont="1" applyBorder="1" applyAlignment="1">
      <alignment vertical="top" wrapText="1"/>
    </xf>
    <xf numFmtId="0" fontId="0" fillId="0" borderId="11" xfId="0" applyFont="1" applyBorder="1" applyAlignment="1">
      <alignment horizontal="left" vertical="top"/>
    </xf>
    <xf numFmtId="0" fontId="0" fillId="0" borderId="11" xfId="0" applyFont="1" applyBorder="1" applyAlignment="1">
      <alignment horizontal="right"/>
    </xf>
    <xf numFmtId="4" fontId="0" fillId="0" borderId="11" xfId="0" applyNumberFormat="1" applyFont="1" applyBorder="1" applyAlignment="1">
      <alignment/>
    </xf>
    <xf numFmtId="0" fontId="16" fillId="0" borderId="13" xfId="0" applyFont="1" applyBorder="1" applyAlignment="1">
      <alignment horizontal="justify" vertical="top" wrapText="1"/>
    </xf>
    <xf numFmtId="0" fontId="18" fillId="0" borderId="0" xfId="0" applyFont="1" applyBorder="1" applyAlignment="1">
      <alignment horizontal="justify" vertical="top" wrapText="1"/>
    </xf>
    <xf numFmtId="0" fontId="16" fillId="0" borderId="0" xfId="0" applyFont="1" applyAlignment="1">
      <alignment horizontal="justify" vertical="top" wrapText="1"/>
    </xf>
    <xf numFmtId="0" fontId="0" fillId="0" borderId="0" xfId="0" applyFont="1" applyBorder="1" applyAlignment="1">
      <alignment horizontal="justify" vertical="top" wrapText="1"/>
    </xf>
    <xf numFmtId="0" fontId="19" fillId="0" borderId="11" xfId="0" applyFont="1" applyBorder="1" applyAlignment="1">
      <alignment horizontal="left" vertical="top"/>
    </xf>
    <xf numFmtId="49" fontId="0" fillId="0" borderId="0" xfId="0" applyNumberFormat="1" applyFont="1" applyAlignment="1">
      <alignment/>
    </xf>
    <xf numFmtId="0" fontId="16" fillId="0" borderId="0" xfId="0" applyFont="1" applyBorder="1" applyAlignment="1">
      <alignment horizontal="justify" vertical="top" wrapText="1"/>
    </xf>
    <xf numFmtId="0" fontId="16" fillId="0" borderId="11" xfId="0" applyFont="1" applyBorder="1" applyAlignment="1">
      <alignment horizontal="justify" vertical="top" wrapText="1"/>
    </xf>
    <xf numFmtId="49" fontId="0" fillId="0" borderId="0" xfId="0" applyNumberFormat="1" applyFont="1" applyAlignment="1">
      <alignment horizontal="left"/>
    </xf>
    <xf numFmtId="0" fontId="0" fillId="0" borderId="0" xfId="0" applyFont="1" applyAlignment="1">
      <alignment horizontal="left"/>
    </xf>
    <xf numFmtId="194" fontId="1" fillId="0" borderId="0" xfId="0" applyNumberFormat="1" applyFont="1" applyAlignment="1">
      <alignment/>
    </xf>
    <xf numFmtId="49" fontId="21" fillId="0" borderId="0" xfId="0" applyNumberFormat="1" applyFont="1" applyAlignment="1">
      <alignment/>
    </xf>
    <xf numFmtId="0" fontId="0" fillId="0" borderId="0" xfId="0" applyFont="1" applyAlignment="1">
      <alignment horizontal="left" vertical="top" wrapText="1"/>
    </xf>
    <xf numFmtId="194" fontId="0" fillId="0" borderId="0" xfId="0" applyNumberFormat="1" applyFont="1" applyAlignment="1">
      <alignment/>
    </xf>
    <xf numFmtId="0" fontId="18" fillId="0" borderId="11" xfId="0" applyFont="1" applyBorder="1" applyAlignment="1">
      <alignment/>
    </xf>
    <xf numFmtId="0" fontId="16" fillId="0" borderId="13" xfId="0" applyFont="1" applyBorder="1" applyAlignment="1">
      <alignment/>
    </xf>
    <xf numFmtId="0" fontId="19" fillId="0" borderId="0" xfId="0" applyFont="1" applyBorder="1" applyAlignment="1">
      <alignment/>
    </xf>
    <xf numFmtId="0" fontId="1" fillId="0" borderId="0" xfId="0" applyFont="1" applyAlignment="1">
      <alignment/>
    </xf>
    <xf numFmtId="0" fontId="24" fillId="0" borderId="0" xfId="0" applyFont="1" applyAlignment="1">
      <alignment horizontal="left" indent="12"/>
    </xf>
    <xf numFmtId="0" fontId="24" fillId="0" borderId="0" xfId="0" applyFont="1" applyAlignment="1">
      <alignment horizontal="left" indent="15"/>
    </xf>
    <xf numFmtId="0" fontId="23" fillId="0" borderId="0" xfId="0" applyFont="1" applyAlignment="1">
      <alignment/>
    </xf>
    <xf numFmtId="0" fontId="24" fillId="0" borderId="0" xfId="0" applyFont="1" applyAlignment="1">
      <alignment horizontal="left" indent="8"/>
    </xf>
    <xf numFmtId="0" fontId="25" fillId="0" borderId="0" xfId="0" applyFont="1" applyAlignment="1">
      <alignment/>
    </xf>
    <xf numFmtId="0" fontId="0" fillId="0" borderId="0" xfId="0" applyAlignment="1">
      <alignment horizontal="left" indent="2"/>
    </xf>
    <xf numFmtId="0" fontId="24" fillId="0" borderId="0" xfId="0" applyFont="1" applyAlignment="1">
      <alignment/>
    </xf>
    <xf numFmtId="0" fontId="25" fillId="0" borderId="0" xfId="0" applyFont="1" applyAlignment="1">
      <alignment horizontal="left"/>
    </xf>
    <xf numFmtId="0" fontId="27" fillId="0" borderId="0" xfId="0" applyFont="1" applyAlignment="1">
      <alignment/>
    </xf>
    <xf numFmtId="0" fontId="24" fillId="0" borderId="0" xfId="0" applyFont="1" applyAlignment="1">
      <alignment horizontal="right"/>
    </xf>
    <xf numFmtId="0" fontId="29" fillId="0" borderId="0" xfId="0" applyFont="1" applyAlignment="1">
      <alignment horizontal="center"/>
    </xf>
    <xf numFmtId="0" fontId="1" fillId="0" borderId="0" xfId="0" applyFont="1" applyBorder="1" applyAlignment="1">
      <alignment/>
    </xf>
    <xf numFmtId="0" fontId="1" fillId="0" borderId="0" xfId="0" applyFont="1" applyBorder="1" applyAlignment="1">
      <alignment wrapText="1"/>
    </xf>
    <xf numFmtId="0" fontId="1" fillId="0" borderId="0" xfId="0" applyFont="1" applyBorder="1" applyAlignment="1">
      <alignment/>
    </xf>
    <xf numFmtId="0" fontId="0" fillId="0" borderId="11" xfId="0" applyFont="1" applyBorder="1" applyAlignment="1">
      <alignment/>
    </xf>
    <xf numFmtId="0" fontId="16" fillId="0" borderId="11" xfId="0" applyFont="1" applyBorder="1" applyAlignment="1">
      <alignment/>
    </xf>
    <xf numFmtId="194" fontId="1" fillId="0" borderId="0" xfId="0" applyNumberFormat="1" applyFont="1" applyBorder="1" applyAlignment="1">
      <alignment/>
    </xf>
    <xf numFmtId="0" fontId="16" fillId="0" borderId="0" xfId="0" applyFont="1" applyBorder="1" applyAlignment="1">
      <alignment/>
    </xf>
    <xf numFmtId="4" fontId="0" fillId="0" borderId="0" xfId="0" applyNumberFormat="1" applyFont="1" applyAlignment="1" applyProtection="1">
      <alignment/>
      <protection locked="0"/>
    </xf>
    <xf numFmtId="0" fontId="0" fillId="0" borderId="0" xfId="0" applyFont="1" applyBorder="1" applyAlignment="1" applyProtection="1">
      <alignment horizontal="justify" wrapText="1"/>
      <protection/>
    </xf>
    <xf numFmtId="0" fontId="0" fillId="0" borderId="0" xfId="0" applyFont="1" applyBorder="1" applyAlignment="1">
      <alignment/>
    </xf>
    <xf numFmtId="192" fontId="0" fillId="0" borderId="11" xfId="0" applyNumberFormat="1" applyFont="1" applyBorder="1" applyAlignment="1">
      <alignment/>
    </xf>
    <xf numFmtId="0" fontId="19" fillId="0" borderId="0" xfId="0" applyFont="1" applyBorder="1" applyAlignment="1">
      <alignment horizontal="right"/>
    </xf>
    <xf numFmtId="4" fontId="19" fillId="0" borderId="0" xfId="0" applyNumberFormat="1" applyFont="1" applyBorder="1" applyAlignment="1">
      <alignment/>
    </xf>
    <xf numFmtId="192" fontId="19" fillId="0" borderId="0" xfId="0" applyNumberFormat="1" applyFont="1" applyBorder="1" applyAlignment="1">
      <alignment/>
    </xf>
    <xf numFmtId="4" fontId="16" fillId="0" borderId="0" xfId="0" applyNumberFormat="1" applyFont="1" applyBorder="1" applyAlignment="1">
      <alignment/>
    </xf>
    <xf numFmtId="49" fontId="20" fillId="0" borderId="0" xfId="0" applyNumberFormat="1" applyFont="1" applyBorder="1" applyAlignment="1">
      <alignment/>
    </xf>
    <xf numFmtId="0" fontId="21" fillId="0" borderId="0" xfId="0" applyFont="1" applyBorder="1" applyAlignment="1">
      <alignment/>
    </xf>
    <xf numFmtId="193" fontId="21" fillId="0" borderId="0" xfId="0" applyNumberFormat="1" applyFont="1" applyBorder="1" applyAlignment="1">
      <alignment/>
    </xf>
    <xf numFmtId="0" fontId="22" fillId="0" borderId="0" xfId="0" applyFont="1" applyBorder="1" applyAlignment="1">
      <alignment/>
    </xf>
    <xf numFmtId="0" fontId="0" fillId="0" borderId="0" xfId="0" applyFont="1" applyAlignment="1">
      <alignment horizontal="center"/>
    </xf>
    <xf numFmtId="0" fontId="16" fillId="0" borderId="13" xfId="0" applyFont="1" applyBorder="1" applyAlignment="1">
      <alignment vertical="top" wrapText="1"/>
    </xf>
    <xf numFmtId="17" fontId="0" fillId="0" borderId="0" xfId="0" applyNumberFormat="1" applyFont="1" applyBorder="1" applyAlignment="1">
      <alignment horizontal="left" vertical="top"/>
    </xf>
    <xf numFmtId="4" fontId="1" fillId="0" borderId="0" xfId="0" applyNumberFormat="1" applyFont="1" applyBorder="1" applyAlignment="1">
      <alignment/>
    </xf>
    <xf numFmtId="4" fontId="1" fillId="0" borderId="11" xfId="0" applyNumberFormat="1" applyFont="1" applyBorder="1" applyAlignment="1">
      <alignment/>
    </xf>
    <xf numFmtId="4" fontId="2" fillId="34" borderId="0" xfId="0" applyNumberFormat="1" applyFont="1" applyFill="1" applyBorder="1" applyAlignment="1">
      <alignment horizontal="right"/>
    </xf>
    <xf numFmtId="4" fontId="2" fillId="0" borderId="10" xfId="0" applyNumberFormat="1" applyFont="1" applyFill="1" applyBorder="1" applyAlignment="1">
      <alignment horizontal="right"/>
    </xf>
    <xf numFmtId="4" fontId="2" fillId="0" borderId="0" xfId="0" applyNumberFormat="1" applyFont="1" applyFill="1" applyBorder="1" applyAlignment="1">
      <alignment horizontal="right"/>
    </xf>
    <xf numFmtId="0" fontId="0" fillId="0" borderId="0" xfId="0" applyFont="1" applyBorder="1" applyAlignment="1">
      <alignment vertical="top" wrapText="1"/>
    </xf>
    <xf numFmtId="0" fontId="0" fillId="0" borderId="0" xfId="0" applyNumberFormat="1" applyFont="1" applyFill="1" applyBorder="1" applyAlignment="1" applyProtection="1">
      <alignment horizontal="justify" vertical="top" wrapText="1"/>
      <protection/>
    </xf>
    <xf numFmtId="0" fontId="0" fillId="0" borderId="0" xfId="0" applyFont="1" applyFill="1" applyBorder="1" applyAlignment="1" applyProtection="1">
      <alignment horizontal="center"/>
      <protection/>
    </xf>
    <xf numFmtId="4" fontId="0" fillId="0" borderId="0" xfId="42" applyNumberFormat="1" applyFont="1" applyFill="1" applyBorder="1" applyAlignment="1" applyProtection="1">
      <alignment horizontal="right"/>
      <protection/>
    </xf>
    <xf numFmtId="194" fontId="0" fillId="0" borderId="0" xfId="0" applyNumberFormat="1" applyFont="1" applyAlignment="1">
      <alignment horizontal="left"/>
    </xf>
    <xf numFmtId="49" fontId="0" fillId="0" borderId="0" xfId="0" applyNumberFormat="1" applyFont="1" applyAlignment="1">
      <alignment horizontal="left" vertical="top" wrapText="1"/>
    </xf>
    <xf numFmtId="0" fontId="16" fillId="0" borderId="0" xfId="0" applyFont="1" applyAlignment="1">
      <alignment horizontal="left" vertical="top" wrapText="1"/>
    </xf>
    <xf numFmtId="193" fontId="0" fillId="0" borderId="0" xfId="0" applyNumberFormat="1" applyFont="1" applyAlignment="1">
      <alignment horizontal="left" vertical="top" wrapText="1"/>
    </xf>
    <xf numFmtId="193" fontId="0" fillId="0" borderId="0" xfId="0" applyNumberFormat="1" applyFont="1" applyAlignment="1">
      <alignment horizontal="left"/>
    </xf>
    <xf numFmtId="0" fontId="18" fillId="0" borderId="0" xfId="0" applyFont="1" applyAlignment="1">
      <alignment horizontal="left" vertical="top" wrapText="1"/>
    </xf>
    <xf numFmtId="49" fontId="19" fillId="0" borderId="0" xfId="0" applyNumberFormat="1" applyFont="1" applyAlignment="1">
      <alignment horizontal="left" vertical="top" wrapText="1"/>
    </xf>
    <xf numFmtId="0" fontId="18" fillId="0" borderId="0" xfId="0" applyFont="1" applyAlignment="1">
      <alignment horizontal="center"/>
    </xf>
    <xf numFmtId="0" fontId="0" fillId="0" borderId="0" xfId="0" applyFont="1" applyBorder="1" applyAlignment="1">
      <alignment horizontal="left" vertical="top" wrapText="1"/>
    </xf>
    <xf numFmtId="49" fontId="30" fillId="0" borderId="0" xfId="0" applyNumberFormat="1" applyFont="1" applyBorder="1" applyAlignment="1">
      <alignment horizontal="right" vertical="top" wrapText="1"/>
    </xf>
    <xf numFmtId="192" fontId="1" fillId="0" borderId="0" xfId="0" applyNumberFormat="1" applyFont="1" applyAlignment="1">
      <alignment/>
    </xf>
    <xf numFmtId="4" fontId="1" fillId="0" borderId="0" xfId="0" applyNumberFormat="1" applyFont="1" applyBorder="1" applyAlignment="1">
      <alignment horizontal="center"/>
    </xf>
    <xf numFmtId="4" fontId="1" fillId="0" borderId="0" xfId="0" applyNumberFormat="1" applyFont="1" applyBorder="1" applyAlignment="1">
      <alignment/>
    </xf>
    <xf numFmtId="192" fontId="1" fillId="0" borderId="0" xfId="0" applyNumberFormat="1" applyFont="1" applyBorder="1" applyAlignment="1">
      <alignment/>
    </xf>
    <xf numFmtId="0" fontId="18" fillId="0" borderId="0" xfId="0" applyNumberFormat="1" applyFont="1" applyBorder="1" applyAlignment="1">
      <alignment/>
    </xf>
    <xf numFmtId="0" fontId="18" fillId="0" borderId="0" xfId="0" applyFont="1" applyBorder="1" applyAlignment="1">
      <alignment/>
    </xf>
    <xf numFmtId="194" fontId="0" fillId="0" borderId="0" xfId="0" applyNumberFormat="1" applyFont="1" applyBorder="1" applyAlignment="1">
      <alignment/>
    </xf>
    <xf numFmtId="194" fontId="18" fillId="0" borderId="0" xfId="0" applyNumberFormat="1" applyFont="1" applyBorder="1" applyAlignment="1">
      <alignment/>
    </xf>
    <xf numFmtId="0" fontId="0" fillId="0" borderId="0" xfId="0" applyNumberFormat="1" applyFont="1" applyBorder="1" applyAlignment="1">
      <alignment/>
    </xf>
    <xf numFmtId="194" fontId="0" fillId="0" borderId="0" xfId="0" applyNumberFormat="1" applyFont="1" applyBorder="1" applyAlignment="1">
      <alignment/>
    </xf>
    <xf numFmtId="0" fontId="0" fillId="0" borderId="0" xfId="0" applyNumberFormat="1" applyFont="1" applyAlignment="1">
      <alignment horizontal="center" vertical="top" wrapText="1"/>
    </xf>
    <xf numFmtId="49" fontId="0" fillId="0" borderId="0" xfId="0" applyNumberFormat="1" applyFont="1" applyAlignment="1">
      <alignment horizontal="center" vertical="top" wrapText="1"/>
    </xf>
    <xf numFmtId="0" fontId="0" fillId="0" borderId="0" xfId="0" applyFont="1" applyAlignment="1">
      <alignment horizontal="left" wrapText="1"/>
    </xf>
    <xf numFmtId="188" fontId="1" fillId="0" borderId="0" xfId="0" applyNumberFormat="1" applyFont="1" applyFill="1" applyBorder="1" applyAlignment="1">
      <alignment horizontal="center" vertical="top" wrapText="1"/>
    </xf>
    <xf numFmtId="0" fontId="0" fillId="0" borderId="0" xfId="0" applyFont="1" applyFill="1" applyAlignment="1">
      <alignment/>
    </xf>
    <xf numFmtId="0" fontId="32" fillId="0" borderId="0" xfId="0" applyFont="1" applyBorder="1" applyAlignment="1">
      <alignment horizontal="left" vertical="center"/>
    </xf>
    <xf numFmtId="0" fontId="0" fillId="0" borderId="0" xfId="0" applyFont="1" applyBorder="1" applyAlignment="1">
      <alignment wrapText="1"/>
    </xf>
    <xf numFmtId="194" fontId="1" fillId="0" borderId="0" xfId="0" applyNumberFormat="1" applyFont="1" applyAlignment="1">
      <alignment/>
    </xf>
    <xf numFmtId="4" fontId="0" fillId="0" borderId="0" xfId="0" applyNumberFormat="1" applyFont="1" applyAlignment="1">
      <alignment horizontal="left"/>
    </xf>
    <xf numFmtId="0" fontId="16" fillId="0" borderId="0" xfId="0" applyFont="1" applyFill="1" applyAlignment="1">
      <alignment horizontal="left" vertical="top"/>
    </xf>
    <xf numFmtId="194" fontId="1" fillId="0" borderId="0" xfId="0" applyNumberFormat="1" applyFont="1" applyFill="1" applyAlignment="1">
      <alignment/>
    </xf>
    <xf numFmtId="4" fontId="1" fillId="0" borderId="0" xfId="0" applyNumberFormat="1" applyFont="1" applyAlignment="1">
      <alignment horizontal="justify" vertical="top" wrapText="1"/>
    </xf>
    <xf numFmtId="4" fontId="0" fillId="0" borderId="12" xfId="0" applyNumberFormat="1" applyFont="1" applyBorder="1" applyAlignment="1">
      <alignment horizontal="center" vertical="center" wrapText="1"/>
    </xf>
    <xf numFmtId="4" fontId="3" fillId="0" borderId="0" xfId="0" applyNumberFormat="1" applyFont="1" applyFill="1" applyBorder="1" applyAlignment="1">
      <alignment horizontal="center" vertical="top" wrapText="1"/>
    </xf>
    <xf numFmtId="4" fontId="0" fillId="0" borderId="0" xfId="0" applyNumberFormat="1" applyFont="1" applyAlignment="1">
      <alignment horizontal="left" vertical="top" wrapText="1"/>
    </xf>
    <xf numFmtId="4" fontId="1" fillId="0" borderId="0" xfId="0" applyNumberFormat="1" applyFont="1" applyBorder="1" applyAlignment="1">
      <alignment horizontal="center" vertical="top" wrapText="1"/>
    </xf>
    <xf numFmtId="4" fontId="3" fillId="0" borderId="0" xfId="0" applyNumberFormat="1" applyFont="1" applyBorder="1" applyAlignment="1">
      <alignment horizontal="center" vertical="top" wrapText="1"/>
    </xf>
    <xf numFmtId="4" fontId="21" fillId="0" borderId="0" xfId="0" applyNumberFormat="1" applyFont="1" applyAlignment="1">
      <alignment/>
    </xf>
    <xf numFmtId="4" fontId="0" fillId="0" borderId="0" xfId="0" applyNumberFormat="1" applyFont="1" applyAlignment="1">
      <alignment horizontal="left" wrapText="1"/>
    </xf>
    <xf numFmtId="0" fontId="0" fillId="0" borderId="0" xfId="0" applyFont="1" applyBorder="1" applyAlignment="1" applyProtection="1">
      <alignment horizontal="justify" vertical="top" wrapText="1"/>
      <protection/>
    </xf>
    <xf numFmtId="0" fontId="0" fillId="0" borderId="0" xfId="0" applyFont="1" applyBorder="1" applyAlignment="1" applyProtection="1">
      <alignment horizontal="right"/>
      <protection/>
    </xf>
    <xf numFmtId="0" fontId="0" fillId="0" borderId="0" xfId="0" applyFont="1" applyFill="1" applyBorder="1" applyAlignment="1" applyProtection="1">
      <alignment horizontal="justify" vertical="top" wrapText="1"/>
      <protection/>
    </xf>
    <xf numFmtId="0" fontId="0" fillId="0" borderId="0" xfId="0" applyFont="1" applyAlignment="1">
      <alignment horizontal="justify" vertical="top" wrapText="1"/>
    </xf>
    <xf numFmtId="0" fontId="0" fillId="0" borderId="0" xfId="0" applyFont="1" applyBorder="1" applyAlignment="1" applyProtection="1">
      <alignment horizontal="justify" vertical="top" wrapText="1"/>
      <protection/>
    </xf>
    <xf numFmtId="0" fontId="0" fillId="0" borderId="0" xfId="0" applyFont="1" applyBorder="1" applyAlignment="1" applyProtection="1">
      <alignment horizontal="justify" vertical="top"/>
      <protection/>
    </xf>
    <xf numFmtId="4" fontId="0" fillId="0" borderId="0" xfId="0" applyNumberFormat="1" applyFont="1" applyFill="1" applyAlignment="1">
      <alignment/>
    </xf>
    <xf numFmtId="0" fontId="18" fillId="0" borderId="0" xfId="0" applyFont="1" applyBorder="1" applyAlignment="1" applyProtection="1">
      <alignment horizontal="justify" vertical="top"/>
      <protection/>
    </xf>
    <xf numFmtId="0" fontId="18" fillId="0" borderId="0" xfId="0" applyFont="1" applyBorder="1" applyAlignment="1" applyProtection="1">
      <alignment horizontal="right"/>
      <protection/>
    </xf>
    <xf numFmtId="4" fontId="18" fillId="0" borderId="0" xfId="0" applyNumberFormat="1" applyFont="1" applyBorder="1" applyAlignment="1" applyProtection="1">
      <alignment horizontal="right"/>
      <protection/>
    </xf>
    <xf numFmtId="4" fontId="0" fillId="0" borderId="0" xfId="0" applyNumberFormat="1" applyFont="1" applyBorder="1" applyAlignment="1" applyProtection="1">
      <alignment horizontal="right"/>
      <protection locked="0"/>
    </xf>
    <xf numFmtId="7" fontId="18" fillId="0" borderId="0" xfId="0" applyNumberFormat="1" applyFont="1" applyBorder="1" applyAlignment="1" applyProtection="1">
      <alignment/>
      <protection/>
    </xf>
    <xf numFmtId="7" fontId="0" fillId="0" borderId="0" xfId="0" applyNumberFormat="1" applyFont="1" applyAlignment="1">
      <alignment horizontal="left"/>
    </xf>
    <xf numFmtId="7" fontId="0" fillId="0" borderId="0" xfId="0" applyNumberFormat="1" applyFont="1" applyAlignment="1">
      <alignment horizontal="left" vertical="top" wrapText="1"/>
    </xf>
    <xf numFmtId="0" fontId="16" fillId="0" borderId="0" xfId="0" applyFont="1" applyAlignment="1">
      <alignment horizontal="left" wrapText="1"/>
    </xf>
    <xf numFmtId="4" fontId="16" fillId="0" borderId="0" xfId="0" applyNumberFormat="1" applyFont="1" applyAlignment="1">
      <alignment horizontal="left" wrapText="1"/>
    </xf>
    <xf numFmtId="7" fontId="16" fillId="0" borderId="0" xfId="0" applyNumberFormat="1" applyFont="1" applyAlignment="1">
      <alignment horizontal="left" wrapText="1"/>
    </xf>
    <xf numFmtId="0" fontId="0" fillId="0" borderId="0" xfId="0" applyFont="1" applyAlignment="1">
      <alignment horizontal="justify"/>
    </xf>
    <xf numFmtId="0" fontId="16" fillId="0" borderId="0" xfId="0" applyFont="1" applyFill="1" applyAlignment="1">
      <alignment vertical="top"/>
    </xf>
    <xf numFmtId="0" fontId="16" fillId="0" borderId="0" xfId="0" applyNumberFormat="1" applyFont="1" applyFill="1" applyBorder="1" applyAlignment="1" applyProtection="1">
      <alignment horizontal="justify" vertical="top"/>
      <protection/>
    </xf>
    <xf numFmtId="0" fontId="16" fillId="0" borderId="0" xfId="0" applyNumberFormat="1" applyFont="1" applyFill="1" applyBorder="1" applyAlignment="1" applyProtection="1">
      <alignment horizontal="right"/>
      <protection/>
    </xf>
    <xf numFmtId="4" fontId="19"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locked="0"/>
    </xf>
    <xf numFmtId="7" fontId="0" fillId="0" borderId="0" xfId="0" applyNumberFormat="1" applyFont="1" applyFill="1" applyBorder="1" applyAlignment="1" applyProtection="1">
      <alignment/>
      <protection/>
    </xf>
    <xf numFmtId="0" fontId="18" fillId="0" borderId="0" xfId="0" applyFont="1" applyFill="1" applyAlignment="1">
      <alignment/>
    </xf>
    <xf numFmtId="4" fontId="0" fillId="0" borderId="0" xfId="0" applyNumberFormat="1" applyFont="1" applyBorder="1" applyAlignment="1" applyProtection="1">
      <alignment/>
      <protection/>
    </xf>
    <xf numFmtId="0" fontId="0" fillId="0" borderId="0" xfId="0" applyFont="1" applyFill="1" applyBorder="1" applyAlignment="1" applyProtection="1">
      <alignment horizontal="right"/>
      <protection/>
    </xf>
    <xf numFmtId="4" fontId="0" fillId="0" borderId="0" xfId="0" applyNumberFormat="1" applyFont="1" applyFill="1" applyBorder="1" applyAlignment="1" applyProtection="1">
      <alignment horizontal="center"/>
      <protection/>
    </xf>
    <xf numFmtId="0" fontId="18" fillId="0" borderId="0" xfId="0" applyFont="1" applyFill="1" applyAlignment="1">
      <alignment horizontal="right"/>
    </xf>
    <xf numFmtId="4" fontId="18" fillId="0" borderId="0" xfId="0" applyNumberFormat="1" applyFont="1" applyFill="1" applyAlignment="1">
      <alignment/>
    </xf>
    <xf numFmtId="192" fontId="18" fillId="0" borderId="0" xfId="0" applyNumberFormat="1" applyFont="1" applyFill="1" applyAlignment="1">
      <alignment/>
    </xf>
    <xf numFmtId="0" fontId="0" fillId="0" borderId="0" xfId="0" applyFont="1" applyAlignment="1">
      <alignment horizontal="left" vertical="top"/>
    </xf>
    <xf numFmtId="4" fontId="0" fillId="0" borderId="0" xfId="0" applyNumberFormat="1" applyFont="1" applyBorder="1" applyAlignment="1">
      <alignment horizontal="right"/>
    </xf>
    <xf numFmtId="0" fontId="0" fillId="0" borderId="0" xfId="0" applyFont="1" applyBorder="1" applyAlignment="1" applyProtection="1">
      <alignment horizontal="left" vertical="top" wrapText="1"/>
      <protection/>
    </xf>
    <xf numFmtId="49" fontId="0" fillId="0" borderId="0" xfId="0" applyNumberFormat="1" applyFont="1" applyBorder="1" applyAlignment="1" applyProtection="1">
      <alignment horizontal="justify" vertical="top"/>
      <protection/>
    </xf>
    <xf numFmtId="4" fontId="0" fillId="0" borderId="0" xfId="0" applyNumberFormat="1" applyFont="1" applyBorder="1" applyAlignment="1" applyProtection="1">
      <alignment horizontal="right"/>
      <protection/>
    </xf>
    <xf numFmtId="4" fontId="0" fillId="0" borderId="0" xfId="0" applyNumberFormat="1" applyFont="1" applyBorder="1" applyAlignment="1" applyProtection="1">
      <alignment horizontal="right"/>
      <protection locked="0"/>
    </xf>
    <xf numFmtId="7" fontId="0" fillId="0" borderId="0" xfId="0" applyNumberFormat="1" applyFont="1" applyBorder="1" applyAlignment="1" applyProtection="1">
      <alignment/>
      <protection/>
    </xf>
    <xf numFmtId="0" fontId="1" fillId="35" borderId="0" xfId="0" applyFont="1" applyFill="1" applyAlignment="1">
      <alignment/>
    </xf>
    <xf numFmtId="0" fontId="4" fillId="35" borderId="0" xfId="0" applyFont="1" applyFill="1" applyAlignment="1">
      <alignment horizontal="right"/>
    </xf>
    <xf numFmtId="4" fontId="1" fillId="35" borderId="0" xfId="0" applyNumberFormat="1" applyFont="1" applyFill="1" applyAlignment="1">
      <alignment/>
    </xf>
    <xf numFmtId="4" fontId="4" fillId="35" borderId="0" xfId="0" applyNumberFormat="1" applyFont="1" applyFill="1" applyAlignment="1">
      <alignment/>
    </xf>
    <xf numFmtId="0" fontId="2" fillId="0" borderId="11" xfId="0" applyNumberFormat="1" applyFont="1" applyFill="1" applyBorder="1" applyAlignment="1">
      <alignment horizontal="right" vertical="top" wrapText="1"/>
    </xf>
    <xf numFmtId="0" fontId="3" fillId="0" borderId="11" xfId="0" applyFont="1" applyFill="1" applyBorder="1" applyAlignment="1">
      <alignment horizontal="center"/>
    </xf>
    <xf numFmtId="4" fontId="2" fillId="0" borderId="11" xfId="0" applyNumberFormat="1" applyFont="1" applyFill="1" applyBorder="1" applyAlignment="1">
      <alignment horizontal="center"/>
    </xf>
    <xf numFmtId="4" fontId="3" fillId="0" borderId="11" xfId="0" applyNumberFormat="1" applyFont="1" applyFill="1" applyBorder="1" applyAlignment="1">
      <alignment horizontal="right"/>
    </xf>
    <xf numFmtId="4" fontId="2" fillId="0" borderId="11" xfId="0" applyNumberFormat="1" applyFont="1" applyFill="1" applyBorder="1" applyAlignment="1">
      <alignment horizontal="right"/>
    </xf>
    <xf numFmtId="49" fontId="34" fillId="0" borderId="0" xfId="0" applyNumberFormat="1" applyFont="1" applyAlignment="1">
      <alignment vertical="top" wrapText="1"/>
    </xf>
    <xf numFmtId="0" fontId="35" fillId="0" borderId="0" xfId="0" applyFont="1" applyAlignment="1">
      <alignment horizontal="right" vertical="top" wrapText="1"/>
    </xf>
    <xf numFmtId="193" fontId="1" fillId="0" borderId="0" xfId="0" applyNumberFormat="1" applyFont="1" applyAlignment="1">
      <alignment horizontal="right" vertical="top" wrapText="1"/>
    </xf>
    <xf numFmtId="4" fontId="1" fillId="0" borderId="0" xfId="0" applyNumberFormat="1" applyFont="1" applyAlignment="1">
      <alignment vertical="top" wrapText="1"/>
    </xf>
    <xf numFmtId="0" fontId="0" fillId="0" borderId="0" xfId="0" applyFont="1" applyAlignment="1">
      <alignment horizontal="center" vertical="top" wrapText="1"/>
    </xf>
    <xf numFmtId="0" fontId="36" fillId="0" borderId="0" xfId="0" applyFont="1" applyAlignment="1">
      <alignment horizontal="left" vertical="top" wrapText="1"/>
    </xf>
    <xf numFmtId="0" fontId="36" fillId="0" borderId="0" xfId="0" applyFont="1" applyAlignment="1">
      <alignment horizontal="left"/>
    </xf>
    <xf numFmtId="49" fontId="18" fillId="0" borderId="0" xfId="0" applyNumberFormat="1" applyFont="1" applyAlignment="1">
      <alignment horizontal="left"/>
    </xf>
    <xf numFmtId="0" fontId="18" fillId="0" borderId="0" xfId="0" applyFont="1" applyAlignment="1">
      <alignment horizontal="center" vertical="top" wrapText="1"/>
    </xf>
    <xf numFmtId="0" fontId="16" fillId="0" borderId="0" xfId="0" applyFont="1" applyAlignment="1">
      <alignment/>
    </xf>
    <xf numFmtId="0" fontId="16" fillId="0" borderId="0" xfId="0" applyFont="1" applyAlignment="1">
      <alignment horizontal="justify" wrapText="1"/>
    </xf>
    <xf numFmtId="4" fontId="0" fillId="0" borderId="0" xfId="0" applyNumberFormat="1" applyFont="1" applyAlignment="1">
      <alignment/>
    </xf>
    <xf numFmtId="0" fontId="0" fillId="0" borderId="0" xfId="0" applyFont="1" applyAlignment="1">
      <alignment wrapText="1"/>
    </xf>
    <xf numFmtId="4" fontId="36" fillId="0" borderId="0" xfId="0" applyNumberFormat="1" applyFont="1" applyAlignment="1">
      <alignment/>
    </xf>
    <xf numFmtId="0" fontId="18" fillId="0" borderId="11" xfId="0" applyFont="1" applyBorder="1" applyAlignment="1">
      <alignment wrapText="1"/>
    </xf>
    <xf numFmtId="4" fontId="36" fillId="0" borderId="11" xfId="0" applyNumberFormat="1" applyFont="1" applyBorder="1" applyAlignment="1">
      <alignment/>
    </xf>
    <xf numFmtId="4" fontId="36" fillId="0" borderId="13" xfId="0" applyNumberFormat="1" applyFont="1" applyBorder="1" applyAlignment="1">
      <alignment/>
    </xf>
    <xf numFmtId="4" fontId="0" fillId="0" borderId="0" xfId="62" applyNumberFormat="1" applyFont="1" applyFill="1" applyBorder="1" applyAlignment="1" applyProtection="1">
      <alignment horizontal="justify" vertical="top" wrapText="1"/>
      <protection hidden="1"/>
    </xf>
    <xf numFmtId="4" fontId="0" fillId="0" borderId="0" xfId="62" applyNumberFormat="1" applyFont="1" applyFill="1" applyBorder="1" applyAlignment="1">
      <alignment horizontal="justify" vertical="top" wrapText="1"/>
      <protection/>
    </xf>
    <xf numFmtId="0" fontId="0" fillId="0" borderId="0" xfId="0" applyFont="1" applyFill="1" applyBorder="1" applyAlignment="1" applyProtection="1">
      <alignment horizontal="right"/>
      <protection/>
    </xf>
    <xf numFmtId="193" fontId="0" fillId="0" borderId="0" xfId="0" applyNumberFormat="1" applyFont="1" applyAlignment="1">
      <alignment horizontal="center" vertical="top" wrapText="1"/>
    </xf>
    <xf numFmtId="4" fontId="0" fillId="0" borderId="0" xfId="0" applyNumberFormat="1" applyFont="1" applyAlignment="1">
      <alignment horizontal="center" vertical="top" wrapText="1"/>
    </xf>
    <xf numFmtId="0" fontId="0" fillId="0" borderId="0" xfId="0" applyFont="1" applyFill="1" applyBorder="1" applyAlignment="1">
      <alignment horizontal="justify" vertical="top" wrapText="1"/>
    </xf>
    <xf numFmtId="2" fontId="0" fillId="0" borderId="0" xfId="0" applyNumberFormat="1" applyFont="1" applyBorder="1" applyAlignment="1">
      <alignment/>
    </xf>
    <xf numFmtId="0" fontId="1" fillId="0" borderId="11" xfId="0" applyFont="1" applyBorder="1" applyAlignment="1">
      <alignment horizontal="right"/>
    </xf>
    <xf numFmtId="0" fontId="8" fillId="0" borderId="0" xfId="0" applyFont="1" applyAlignment="1">
      <alignment horizontal="right"/>
    </xf>
    <xf numFmtId="0" fontId="0" fillId="0" borderId="0" xfId="0" applyFont="1" applyAlignment="1">
      <alignment horizontal="right" vertical="top" wrapText="1"/>
    </xf>
    <xf numFmtId="0" fontId="0" fillId="0" borderId="0" xfId="0" applyNumberFormat="1" applyFont="1" applyAlignment="1">
      <alignment horizontal="right" vertical="top" wrapText="1"/>
    </xf>
    <xf numFmtId="0" fontId="1" fillId="0" borderId="0" xfId="0" applyFont="1" applyAlignment="1">
      <alignment horizontal="right" vertical="top" wrapText="1"/>
    </xf>
    <xf numFmtId="0" fontId="34" fillId="0" borderId="0" xfId="0" applyFont="1" applyAlignment="1">
      <alignment horizontal="right" vertical="top" wrapText="1"/>
    </xf>
    <xf numFmtId="0" fontId="18" fillId="0" borderId="0" xfId="0" applyFont="1" applyAlignment="1">
      <alignment horizontal="right" vertical="top" wrapText="1"/>
    </xf>
    <xf numFmtId="0" fontId="16" fillId="0" borderId="0" xfId="0" applyFont="1" applyAlignment="1">
      <alignment horizontal="right" vertical="top" wrapText="1"/>
    </xf>
    <xf numFmtId="0" fontId="20" fillId="0" borderId="0" xfId="0" applyFont="1" applyBorder="1" applyAlignment="1">
      <alignment horizontal="right"/>
    </xf>
    <xf numFmtId="0" fontId="0" fillId="0" borderId="0" xfId="0" applyFont="1" applyBorder="1" applyAlignment="1">
      <alignment horizontal="right" vertical="top" wrapText="1"/>
    </xf>
    <xf numFmtId="0" fontId="18" fillId="0" borderId="0" xfId="0" applyFont="1" applyBorder="1" applyAlignment="1">
      <alignment horizontal="right" vertical="top" wrapText="1"/>
    </xf>
    <xf numFmtId="0" fontId="16" fillId="0" borderId="0" xfId="0" applyFont="1" applyAlignment="1">
      <alignment/>
    </xf>
    <xf numFmtId="0" fontId="2" fillId="0" borderId="0" xfId="0" applyNumberFormat="1" applyFont="1" applyBorder="1" applyAlignment="1">
      <alignment horizontal="justify" vertical="top" wrapText="1"/>
    </xf>
    <xf numFmtId="0" fontId="15" fillId="0" borderId="0" xfId="0" applyFont="1" applyBorder="1" applyAlignment="1">
      <alignment horizontal="center" wrapText="1"/>
    </xf>
    <xf numFmtId="0" fontId="93" fillId="0" borderId="0" xfId="62" applyNumberFormat="1" applyFont="1" applyBorder="1" applyAlignment="1" applyProtection="1">
      <alignment horizontal="justify" vertical="top" wrapText="1"/>
      <protection/>
    </xf>
    <xf numFmtId="4" fontId="16" fillId="0" borderId="0" xfId="0" applyNumberFormat="1" applyFont="1" applyAlignment="1">
      <alignment/>
    </xf>
    <xf numFmtId="4" fontId="94" fillId="0" borderId="0" xfId="0" applyNumberFormat="1" applyFont="1" applyAlignment="1">
      <alignment/>
    </xf>
    <xf numFmtId="16" fontId="94" fillId="0" borderId="0" xfId="0" applyNumberFormat="1" applyFont="1" applyAlignment="1">
      <alignment horizontal="left" vertical="top"/>
    </xf>
    <xf numFmtId="0" fontId="95" fillId="0" borderId="0" xfId="0" applyFont="1" applyBorder="1" applyAlignment="1">
      <alignment horizontal="left" wrapText="1"/>
    </xf>
    <xf numFmtId="4" fontId="2" fillId="33" borderId="0" xfId="0" applyNumberFormat="1" applyFont="1" applyFill="1" applyBorder="1" applyAlignment="1">
      <alignment horizontal="center"/>
    </xf>
    <xf numFmtId="191" fontId="0" fillId="0" borderId="0" xfId="0" applyNumberFormat="1" applyFont="1" applyAlignment="1">
      <alignment/>
    </xf>
    <xf numFmtId="0" fontId="0" fillId="0" borderId="0" xfId="0" applyFont="1" applyBorder="1" applyAlignment="1" applyProtection="1">
      <alignment horizontal="justify" wrapText="1"/>
      <protection/>
    </xf>
    <xf numFmtId="191" fontId="0" fillId="0" borderId="13" xfId="0" applyNumberFormat="1" applyFont="1" applyBorder="1" applyAlignment="1">
      <alignment/>
    </xf>
    <xf numFmtId="191" fontId="0" fillId="0" borderId="0" xfId="0" applyNumberFormat="1" applyFont="1" applyBorder="1" applyAlignment="1">
      <alignment/>
    </xf>
    <xf numFmtId="0" fontId="0" fillId="0" borderId="0" xfId="62" applyNumberFormat="1" applyFont="1" applyBorder="1" applyAlignment="1" applyProtection="1">
      <alignment horizontal="justify" vertical="top" wrapText="1"/>
      <protection/>
    </xf>
    <xf numFmtId="0" fontId="0" fillId="0" borderId="0" xfId="61" applyFont="1" applyAlignment="1" applyProtection="1">
      <alignment horizontal="justify" vertical="top"/>
      <protection/>
    </xf>
    <xf numFmtId="1" fontId="0" fillId="0" borderId="0" xfId="61" applyNumberFormat="1" applyFont="1" applyAlignment="1" applyProtection="1">
      <alignment horizontal="center" vertical="top"/>
      <protection/>
    </xf>
    <xf numFmtId="0" fontId="0" fillId="0" borderId="0" xfId="68" applyFont="1" applyAlignment="1" applyProtection="1">
      <alignment horizontal="justify" vertical="top" wrapText="1"/>
      <protection/>
    </xf>
    <xf numFmtId="0" fontId="0" fillId="0" borderId="0" xfId="61" applyFont="1" applyAlignment="1" applyProtection="1">
      <alignment horizontal="center"/>
      <protection/>
    </xf>
    <xf numFmtId="197" fontId="0" fillId="0" borderId="0" xfId="61" applyNumberFormat="1" applyFont="1" applyBorder="1" applyAlignment="1" applyProtection="1">
      <alignment horizontal="center"/>
      <protection/>
    </xf>
    <xf numFmtId="0" fontId="0" fillId="0" borderId="0" xfId="64" applyFont="1" applyAlignment="1" applyProtection="1">
      <alignment horizontal="center" wrapText="1"/>
      <protection/>
    </xf>
    <xf numFmtId="0" fontId="0" fillId="0" borderId="0" xfId="64" applyFont="1" applyAlignment="1" applyProtection="1">
      <alignment horizontal="justify" vertical="top" wrapText="1"/>
      <protection/>
    </xf>
    <xf numFmtId="4" fontId="0" fillId="0" borderId="0" xfId="64" applyNumberFormat="1" applyFont="1" applyAlignment="1" applyProtection="1">
      <alignment horizontal="center"/>
      <protection/>
    </xf>
    <xf numFmtId="197" fontId="0" fillId="0" borderId="0" xfId="64" applyNumberFormat="1" applyFont="1" applyBorder="1" applyAlignment="1" applyProtection="1">
      <alignment horizontal="center" wrapText="1"/>
      <protection/>
    </xf>
    <xf numFmtId="0" fontId="0" fillId="0" borderId="0" xfId="61" applyFont="1" applyAlignment="1" applyProtection="1">
      <alignment horizontal="justify" vertical="top" wrapText="1"/>
      <protection/>
    </xf>
    <xf numFmtId="11" fontId="0" fillId="0" borderId="0" xfId="62" applyNumberFormat="1" applyFont="1" applyBorder="1" applyAlignment="1">
      <alignment horizontal="justify" vertical="top" wrapText="1"/>
      <protection/>
    </xf>
    <xf numFmtId="0" fontId="0" fillId="0" borderId="0" xfId="0" applyNumberFormat="1" applyFont="1" applyBorder="1" applyAlignment="1" applyProtection="1">
      <alignment horizontal="justify" vertical="top" wrapText="1"/>
      <protection/>
    </xf>
    <xf numFmtId="0" fontId="0" fillId="0" borderId="0" xfId="65" applyFont="1" applyFill="1" applyBorder="1" applyAlignment="1">
      <alignment horizontal="justify" vertical="top" wrapText="1"/>
      <protection/>
    </xf>
    <xf numFmtId="0" fontId="0" fillId="0" borderId="0" xfId="0" applyFont="1" applyAlignment="1">
      <alignment horizontal="justify" vertical="top" wrapText="1"/>
    </xf>
    <xf numFmtId="0" fontId="96" fillId="0" borderId="0" xfId="0" applyFont="1" applyBorder="1" applyAlignment="1" applyProtection="1">
      <alignment horizontal="right"/>
      <protection/>
    </xf>
    <xf numFmtId="4" fontId="96" fillId="0" borderId="0" xfId="42" applyNumberFormat="1" applyFont="1" applyBorder="1" applyAlignment="1" applyProtection="1">
      <alignment horizontal="right"/>
      <protection/>
    </xf>
    <xf numFmtId="4" fontId="96" fillId="0" borderId="0" xfId="0" applyNumberFormat="1" applyFont="1" applyAlignment="1">
      <alignment/>
    </xf>
    <xf numFmtId="0" fontId="0" fillId="0" borderId="0" xfId="0" applyBorder="1" applyAlignment="1">
      <alignment/>
    </xf>
    <xf numFmtId="197" fontId="0" fillId="0" borderId="0" xfId="64" applyNumberFormat="1" applyFont="1" applyBorder="1" applyAlignment="1" applyProtection="1">
      <alignment horizontal="center"/>
      <protection/>
    </xf>
    <xf numFmtId="191" fontId="1" fillId="0" borderId="0" xfId="0" applyNumberFormat="1" applyFont="1" applyAlignment="1">
      <alignment/>
    </xf>
    <xf numFmtId="4" fontId="24" fillId="0" borderId="0" xfId="0" applyNumberFormat="1" applyFont="1" applyAlignment="1">
      <alignment/>
    </xf>
    <xf numFmtId="0" fontId="24" fillId="0" borderId="0" xfId="0" applyFont="1" applyFill="1" applyAlignment="1">
      <alignment/>
    </xf>
    <xf numFmtId="0" fontId="25" fillId="0" borderId="0" xfId="0" applyFont="1" applyFill="1" applyAlignment="1">
      <alignment/>
    </xf>
    <xf numFmtId="0" fontId="24" fillId="0" borderId="0" xfId="0" applyFont="1" applyAlignment="1">
      <alignment horizontal="left" indent="2"/>
    </xf>
    <xf numFmtId="0" fontId="25" fillId="0" borderId="0" xfId="0" applyFont="1" applyAlignment="1">
      <alignment/>
    </xf>
    <xf numFmtId="0" fontId="1" fillId="0" borderId="0" xfId="0" applyFont="1" applyAlignment="1">
      <alignment/>
    </xf>
    <xf numFmtId="0" fontId="4" fillId="0" borderId="0" xfId="0" applyFont="1" applyAlignment="1">
      <alignment/>
    </xf>
    <xf numFmtId="49" fontId="2" fillId="36" borderId="0" xfId="0" applyNumberFormat="1" applyFont="1" applyFill="1" applyBorder="1" applyAlignment="1">
      <alignment horizontal="center" vertical="top" wrapText="1"/>
    </xf>
    <xf numFmtId="0" fontId="2" fillId="36" borderId="0" xfId="0" applyNumberFormat="1" applyFont="1" applyFill="1" applyBorder="1" applyAlignment="1">
      <alignment vertical="top" wrapText="1"/>
    </xf>
    <xf numFmtId="0" fontId="3" fillId="36" borderId="0" xfId="0" applyFont="1" applyFill="1" applyBorder="1" applyAlignment="1">
      <alignment horizontal="center"/>
    </xf>
    <xf numFmtId="4" fontId="2" fillId="36" borderId="0" xfId="0" applyNumberFormat="1" applyFont="1" applyFill="1" applyBorder="1" applyAlignment="1">
      <alignment horizontal="center"/>
    </xf>
    <xf numFmtId="4" fontId="3" fillId="36" borderId="0" xfId="0" applyNumberFormat="1" applyFont="1" applyFill="1" applyBorder="1" applyAlignment="1">
      <alignment horizontal="right"/>
    </xf>
    <xf numFmtId="4" fontId="2" fillId="37" borderId="0" xfId="0" applyNumberFormat="1" applyFont="1" applyFill="1" applyBorder="1" applyAlignment="1">
      <alignment horizontal="right"/>
    </xf>
    <xf numFmtId="0" fontId="2" fillId="33" borderId="0" xfId="0" applyNumberFormat="1" applyFont="1" applyFill="1" applyBorder="1" applyAlignment="1">
      <alignment horizontal="left" vertical="top" wrapText="1"/>
    </xf>
    <xf numFmtId="0" fontId="1" fillId="0" borderId="0" xfId="0" applyFont="1" applyAlignment="1">
      <alignment horizontal="left"/>
    </xf>
    <xf numFmtId="49" fontId="4" fillId="0" borderId="0" xfId="66" applyNumberFormat="1" applyFont="1" applyAlignment="1">
      <alignment horizontal="center"/>
      <protection/>
    </xf>
    <xf numFmtId="0" fontId="4" fillId="0" borderId="0" xfId="66" applyFont="1" applyAlignment="1">
      <alignment vertical="top"/>
      <protection/>
    </xf>
    <xf numFmtId="0" fontId="4" fillId="0" borderId="0" xfId="66" applyFont="1" applyAlignment="1">
      <alignment horizontal="center"/>
      <protection/>
    </xf>
    <xf numFmtId="1" fontId="4" fillId="0" borderId="0" xfId="66" applyNumberFormat="1" applyFont="1" applyAlignment="1">
      <alignment horizontal="center"/>
      <protection/>
    </xf>
    <xf numFmtId="4" fontId="4" fillId="0" borderId="0" xfId="66" applyNumberFormat="1" applyFont="1">
      <alignment/>
      <protection/>
    </xf>
    <xf numFmtId="0" fontId="4" fillId="0" borderId="0" xfId="66" applyFont="1">
      <alignment/>
      <protection/>
    </xf>
    <xf numFmtId="49" fontId="4" fillId="38" borderId="14" xfId="66" applyNumberFormat="1" applyFont="1" applyFill="1" applyBorder="1" applyAlignment="1">
      <alignment horizontal="center" vertical="center" wrapText="1"/>
      <protection/>
    </xf>
    <xf numFmtId="0" fontId="16" fillId="35" borderId="14" xfId="66" applyFont="1" applyFill="1" applyBorder="1" applyAlignment="1">
      <alignment horizontal="center" vertical="center" wrapText="1"/>
      <protection/>
    </xf>
    <xf numFmtId="0" fontId="16" fillId="35" borderId="14" xfId="66" applyFont="1" applyFill="1" applyBorder="1" applyAlignment="1">
      <alignment horizontal="center" vertical="center"/>
      <protection/>
    </xf>
    <xf numFmtId="0" fontId="4" fillId="0" borderId="0" xfId="66" applyFont="1" applyAlignment="1">
      <alignment horizontal="center" vertical="center"/>
      <protection/>
    </xf>
    <xf numFmtId="49" fontId="0" fillId="0" borderId="0" xfId="67" applyNumberFormat="1" applyFont="1" applyAlignment="1">
      <alignment horizontal="center" vertical="top"/>
      <protection/>
    </xf>
    <xf numFmtId="0" fontId="4" fillId="0" borderId="0" xfId="66" applyFont="1" applyAlignment="1">
      <alignment horizontal="center" vertical="top"/>
      <protection/>
    </xf>
    <xf numFmtId="0" fontId="4" fillId="0" borderId="0" xfId="66" applyFont="1" applyAlignment="1">
      <alignment horizontal="center" vertical="center" wrapText="1"/>
      <protection/>
    </xf>
    <xf numFmtId="1" fontId="4" fillId="0" borderId="0" xfId="66" applyNumberFormat="1" applyFont="1" applyAlignment="1">
      <alignment horizontal="center" vertical="center" wrapText="1"/>
      <protection/>
    </xf>
    <xf numFmtId="4" fontId="4" fillId="0" borderId="0" xfId="66" applyNumberFormat="1" applyFont="1" applyAlignment="1">
      <alignment wrapText="1"/>
      <protection/>
    </xf>
    <xf numFmtId="4" fontId="1" fillId="0" borderId="0" xfId="67" applyNumberFormat="1" applyFont="1">
      <alignment/>
      <protection/>
    </xf>
    <xf numFmtId="49" fontId="4" fillId="0" borderId="0" xfId="66" applyNumberFormat="1" applyFont="1" applyAlignment="1" applyProtection="1">
      <alignment horizontal="left" vertical="center" indent="2"/>
      <protection locked="0"/>
    </xf>
    <xf numFmtId="4" fontId="1" fillId="0" borderId="0" xfId="67" applyNumberFormat="1" applyFont="1" applyAlignment="1" applyProtection="1">
      <alignment vertical="top" wrapText="1"/>
      <protection locked="0"/>
    </xf>
    <xf numFmtId="49" fontId="1" fillId="0" borderId="0" xfId="67" applyNumberFormat="1" applyFont="1" applyAlignment="1" applyProtection="1">
      <alignment horizontal="right"/>
      <protection locked="0"/>
    </xf>
    <xf numFmtId="4" fontId="1" fillId="0" borderId="0" xfId="67" applyNumberFormat="1" applyFont="1" applyProtection="1">
      <alignment/>
      <protection locked="0"/>
    </xf>
    <xf numFmtId="4" fontId="1" fillId="0" borderId="0" xfId="67" applyNumberFormat="1" applyFont="1">
      <alignment/>
      <protection/>
    </xf>
    <xf numFmtId="4" fontId="3" fillId="0" borderId="0" xfId="67" applyNumberFormat="1" applyFont="1" applyAlignment="1" applyProtection="1">
      <alignment horizontal="left" vertical="top" indent="2"/>
      <protection locked="0"/>
    </xf>
    <xf numFmtId="4" fontId="1" fillId="0" borderId="0" xfId="66" applyNumberFormat="1" applyFont="1" applyAlignment="1">
      <alignment horizontal="right"/>
      <protection/>
    </xf>
    <xf numFmtId="4" fontId="3" fillId="0" borderId="0" xfId="67" applyNumberFormat="1" applyFont="1" applyAlignment="1" applyProtection="1">
      <alignment vertical="top" wrapText="1"/>
      <protection locked="0"/>
    </xf>
    <xf numFmtId="4" fontId="42" fillId="0" borderId="0" xfId="67" applyNumberFormat="1" applyFont="1" applyProtection="1">
      <alignment/>
      <protection locked="0"/>
    </xf>
    <xf numFmtId="4" fontId="1" fillId="0" borderId="0" xfId="67" applyNumberFormat="1" applyFont="1" applyAlignment="1" applyProtection="1">
      <alignment horizontal="right"/>
      <protection locked="0"/>
    </xf>
    <xf numFmtId="4" fontId="3" fillId="0" borderId="0" xfId="67" applyNumberFormat="1" applyFont="1" applyAlignment="1" applyProtection="1">
      <alignment vertical="top"/>
      <protection locked="0"/>
    </xf>
    <xf numFmtId="0" fontId="1" fillId="0" borderId="0" xfId="66" applyAlignment="1">
      <alignment horizontal="justify" vertical="top"/>
      <protection/>
    </xf>
    <xf numFmtId="0" fontId="1" fillId="0" borderId="0" xfId="66" applyAlignment="1">
      <alignment horizontal="right"/>
      <protection/>
    </xf>
    <xf numFmtId="0" fontId="1" fillId="0" borderId="0" xfId="66" applyAlignment="1">
      <alignment horizontal="right" vertical="center"/>
      <protection/>
    </xf>
    <xf numFmtId="4" fontId="1" fillId="0" borderId="0" xfId="66" applyNumberFormat="1" applyFont="1" applyAlignment="1" applyProtection="1">
      <alignment horizontal="right"/>
      <protection locked="0"/>
    </xf>
    <xf numFmtId="4" fontId="0" fillId="0" borderId="0" xfId="67" applyNumberFormat="1" applyFont="1" applyAlignment="1" applyProtection="1">
      <alignment vertical="top"/>
      <protection locked="0"/>
    </xf>
    <xf numFmtId="4" fontId="0" fillId="0" borderId="0" xfId="67" applyNumberFormat="1" applyFont="1" applyProtection="1">
      <alignment/>
      <protection locked="0"/>
    </xf>
    <xf numFmtId="0" fontId="1" fillId="0" borderId="0" xfId="66" applyAlignment="1" quotePrefix="1">
      <alignment horizontal="justify" vertical="top"/>
      <protection/>
    </xf>
    <xf numFmtId="0" fontId="1" fillId="0" borderId="0" xfId="66" applyAlignment="1" applyProtection="1">
      <alignment horizontal="left" vertical="top" wrapText="1"/>
      <protection locked="0"/>
    </xf>
    <xf numFmtId="198" fontId="1" fillId="0" borderId="0" xfId="66" applyNumberFormat="1" applyAlignment="1" applyProtection="1">
      <alignment horizontal="right" vertical="top"/>
      <protection locked="0"/>
    </xf>
    <xf numFmtId="49" fontId="97" fillId="0" borderId="0" xfId="67" applyNumberFormat="1" applyFont="1" applyAlignment="1">
      <alignment horizontal="center" vertical="top"/>
      <protection/>
    </xf>
    <xf numFmtId="49" fontId="0" fillId="0" borderId="0" xfId="67" applyNumberFormat="1" applyFont="1" applyAlignment="1">
      <alignment horizontal="center" vertical="top" wrapText="1"/>
      <protection/>
    </xf>
    <xf numFmtId="0" fontId="1" fillId="0" borderId="0" xfId="66" applyAlignment="1">
      <alignment horizontal="justify" vertical="top" wrapText="1"/>
      <protection/>
    </xf>
    <xf numFmtId="0" fontId="1" fillId="0" borderId="0" xfId="67" applyFont="1" applyAlignment="1">
      <alignment horizontal="right"/>
      <protection/>
    </xf>
    <xf numFmtId="4" fontId="1" fillId="0" borderId="0" xfId="66" applyNumberFormat="1" applyAlignment="1">
      <alignment horizontal="right"/>
      <protection/>
    </xf>
    <xf numFmtId="4" fontId="97" fillId="0" borderId="0" xfId="67" applyNumberFormat="1" applyFont="1" applyAlignment="1" applyProtection="1">
      <alignment horizontal="right" vertical="top"/>
      <protection locked="0"/>
    </xf>
    <xf numFmtId="4" fontId="97" fillId="0" borderId="0" xfId="67" applyNumberFormat="1" applyFont="1" applyAlignment="1" applyProtection="1">
      <alignment vertical="top"/>
      <protection locked="0"/>
    </xf>
    <xf numFmtId="4" fontId="97" fillId="0" borderId="0" xfId="67" applyNumberFormat="1" applyFont="1" applyProtection="1">
      <alignment/>
      <protection locked="0"/>
    </xf>
    <xf numFmtId="0" fontId="1" fillId="0" borderId="0" xfId="66" applyAlignment="1" quotePrefix="1">
      <alignment horizontal="justify" vertical="top" wrapText="1"/>
      <protection/>
    </xf>
    <xf numFmtId="49" fontId="1" fillId="0" borderId="0" xfId="67" applyNumberFormat="1" applyFont="1" applyAlignment="1">
      <alignment horizontal="center" vertical="top"/>
      <protection/>
    </xf>
    <xf numFmtId="0" fontId="1" fillId="0" borderId="0" xfId="66" applyAlignment="1">
      <alignment horizontal="right" vertical="top"/>
      <protection/>
    </xf>
    <xf numFmtId="4" fontId="1" fillId="0" borderId="0" xfId="67" applyNumberFormat="1" applyFont="1" applyAlignment="1">
      <alignment horizontal="right"/>
      <protection/>
    </xf>
    <xf numFmtId="4" fontId="1" fillId="0" borderId="0" xfId="67" applyNumberFormat="1" applyFont="1" applyAlignment="1" applyProtection="1">
      <alignment horizontal="right" vertical="top"/>
      <protection locked="0"/>
    </xf>
    <xf numFmtId="4" fontId="1" fillId="0" borderId="0" xfId="67" applyNumberFormat="1" applyFont="1" applyAlignment="1" applyProtection="1">
      <alignment vertical="top"/>
      <protection locked="0"/>
    </xf>
    <xf numFmtId="4" fontId="1" fillId="0" borderId="0" xfId="66" applyNumberFormat="1" applyAlignment="1" applyProtection="1">
      <alignment horizontal="right"/>
      <protection locked="0"/>
    </xf>
    <xf numFmtId="49" fontId="1" fillId="0" borderId="0" xfId="67" applyNumberFormat="1" applyFont="1" applyAlignment="1">
      <alignment horizontal="center" vertical="top" wrapText="1"/>
      <protection/>
    </xf>
    <xf numFmtId="0" fontId="0" fillId="0" borderId="0" xfId="67" applyFont="1" applyAlignment="1">
      <alignment horizontal="right"/>
      <protection/>
    </xf>
    <xf numFmtId="0" fontId="1" fillId="0" borderId="0" xfId="66" applyFont="1" applyAlignment="1">
      <alignment horizontal="right"/>
      <protection/>
    </xf>
    <xf numFmtId="49" fontId="1" fillId="0" borderId="0" xfId="67" applyNumberFormat="1" applyFont="1" applyAlignment="1">
      <alignment horizontal="center"/>
      <protection/>
    </xf>
    <xf numFmtId="0" fontId="1" fillId="0" borderId="0" xfId="66" applyFont="1" applyAlignment="1">
      <alignment horizontal="justify" vertical="top" wrapText="1"/>
      <protection/>
    </xf>
    <xf numFmtId="0" fontId="1" fillId="0" borderId="0" xfId="66">
      <alignment/>
      <protection/>
    </xf>
    <xf numFmtId="0" fontId="1" fillId="0" borderId="0" xfId="66" applyAlignment="1">
      <alignment horizontal="center"/>
      <protection/>
    </xf>
    <xf numFmtId="0" fontId="97" fillId="0" borderId="0" xfId="66" applyFont="1" applyAlignment="1">
      <alignment horizontal="justify" vertical="top" wrapText="1"/>
      <protection/>
    </xf>
    <xf numFmtId="0" fontId="97" fillId="0" borderId="0" xfId="66" applyFont="1" applyAlignment="1">
      <alignment horizontal="right"/>
      <protection/>
    </xf>
    <xf numFmtId="4" fontId="97" fillId="0" borderId="0" xfId="67" applyNumberFormat="1" applyFont="1" applyAlignment="1" applyProtection="1">
      <alignment vertical="top"/>
      <protection locked="0"/>
    </xf>
    <xf numFmtId="49" fontId="1" fillId="0" borderId="0" xfId="67" applyNumberFormat="1" applyFont="1" applyAlignment="1">
      <alignment horizontal="center" vertical="top" wrapText="1"/>
      <protection/>
    </xf>
    <xf numFmtId="4" fontId="1" fillId="0" borderId="0" xfId="67" applyNumberFormat="1" applyFont="1" applyProtection="1">
      <alignment/>
      <protection locked="0"/>
    </xf>
    <xf numFmtId="0" fontId="45" fillId="0" borderId="0" xfId="66" applyFont="1" applyAlignment="1" quotePrefix="1">
      <alignment horizontal="justify"/>
      <protection/>
    </xf>
    <xf numFmtId="0" fontId="1" fillId="0" borderId="0" xfId="66" applyFont="1" applyProtection="1">
      <alignment/>
      <protection locked="0"/>
    </xf>
    <xf numFmtId="0" fontId="1" fillId="0" borderId="0" xfId="67" applyFont="1" applyAlignment="1">
      <alignment horizontal="right"/>
      <protection/>
    </xf>
    <xf numFmtId="4" fontId="1" fillId="0" borderId="0" xfId="67" applyNumberFormat="1" applyFont="1" applyAlignment="1">
      <alignment horizontal="right" vertical="top"/>
      <protection/>
    </xf>
    <xf numFmtId="4" fontId="1" fillId="0" borderId="0" xfId="67" applyNumberFormat="1" applyFont="1" applyAlignment="1">
      <alignment vertical="top"/>
      <protection/>
    </xf>
    <xf numFmtId="4" fontId="1" fillId="0" borderId="0" xfId="67" applyNumberFormat="1" applyFont="1" applyAlignment="1" applyProtection="1">
      <alignment horizontal="right"/>
      <protection locked="0"/>
    </xf>
    <xf numFmtId="49" fontId="1" fillId="0" borderId="0" xfId="67" applyNumberFormat="1" applyFont="1" applyAlignment="1">
      <alignment horizontal="center" vertical="top"/>
      <protection/>
    </xf>
    <xf numFmtId="4" fontId="1" fillId="0" borderId="0" xfId="66" applyNumberFormat="1" applyFont="1" applyProtection="1">
      <alignment/>
      <protection locked="0"/>
    </xf>
    <xf numFmtId="0" fontId="97" fillId="0" borderId="0" xfId="66" applyFont="1">
      <alignment/>
      <protection/>
    </xf>
    <xf numFmtId="0" fontId="4" fillId="0" borderId="0" xfId="66" applyFont="1" applyAlignment="1">
      <alignment horizontal="justify" vertical="top" wrapText="1"/>
      <protection/>
    </xf>
    <xf numFmtId="0" fontId="1" fillId="0" borderId="0" xfId="66" applyFont="1" applyAlignment="1">
      <alignment horizontal="center"/>
      <protection/>
    </xf>
    <xf numFmtId="4" fontId="1" fillId="0" borderId="0" xfId="67" applyNumberFormat="1" applyFont="1" applyAlignment="1" applyProtection="1">
      <alignment vertical="top"/>
      <protection locked="0"/>
    </xf>
    <xf numFmtId="49" fontId="1" fillId="0" borderId="0" xfId="66" applyNumberFormat="1" applyAlignment="1">
      <alignment horizontal="center" vertical="top"/>
      <protection/>
    </xf>
    <xf numFmtId="0" fontId="46" fillId="0" borderId="0" xfId="66" applyFont="1" applyAlignment="1">
      <alignment horizontal="right"/>
      <protection/>
    </xf>
    <xf numFmtId="0" fontId="0" fillId="0" borderId="0" xfId="69" applyFont="1" applyAlignment="1">
      <alignment horizontal="right"/>
      <protection/>
    </xf>
    <xf numFmtId="0" fontId="0" fillId="0" borderId="0" xfId="69" applyFont="1" applyAlignment="1">
      <alignment horizontal="justify" vertical="top"/>
      <protection/>
    </xf>
    <xf numFmtId="0" fontId="44" fillId="0" borderId="0" xfId="66" applyFont="1" applyAlignment="1">
      <alignment horizontal="left" vertical="top" wrapText="1"/>
      <protection/>
    </xf>
    <xf numFmtId="1" fontId="1" fillId="0" borderId="0" xfId="66" applyNumberFormat="1" applyAlignment="1">
      <alignment horizontal="center" vertical="top"/>
      <protection/>
    </xf>
    <xf numFmtId="4" fontId="0" fillId="0" borderId="0" xfId="67" applyNumberFormat="1" applyFont="1">
      <alignment/>
      <protection/>
    </xf>
    <xf numFmtId="4" fontId="1" fillId="0" borderId="0" xfId="67" applyNumberFormat="1" applyFont="1" applyAlignment="1">
      <alignment vertical="top"/>
      <protection/>
    </xf>
    <xf numFmtId="4" fontId="0" fillId="0" borderId="0" xfId="67" applyNumberFormat="1" applyFont="1" applyAlignment="1">
      <alignment horizontal="right"/>
      <protection/>
    </xf>
    <xf numFmtId="0" fontId="1" fillId="0" borderId="0" xfId="66" applyAlignment="1">
      <alignment horizontal="left" vertical="top" wrapText="1"/>
      <protection/>
    </xf>
    <xf numFmtId="49" fontId="97" fillId="0" borderId="0" xfId="66" applyNumberFormat="1" applyFont="1" applyAlignment="1">
      <alignment horizontal="center" vertical="top"/>
      <protection/>
    </xf>
    <xf numFmtId="0" fontId="97" fillId="0" borderId="0" xfId="66" applyFont="1" applyAlignment="1">
      <alignment horizontal="left" vertical="top" wrapText="1"/>
      <protection/>
    </xf>
    <xf numFmtId="4" fontId="97" fillId="0" borderId="0" xfId="67" applyNumberFormat="1" applyFont="1" applyAlignment="1">
      <alignment horizontal="right"/>
      <protection/>
    </xf>
    <xf numFmtId="0" fontId="97" fillId="0" borderId="0" xfId="69" applyFont="1" applyAlignment="1">
      <alignment horizontal="right"/>
      <protection/>
    </xf>
    <xf numFmtId="4" fontId="97" fillId="0" borderId="0" xfId="66" applyNumberFormat="1" applyFont="1" applyAlignment="1" applyProtection="1">
      <alignment horizontal="right"/>
      <protection locked="0"/>
    </xf>
    <xf numFmtId="0" fontId="44" fillId="0" borderId="0" xfId="66" applyFont="1" applyAlignment="1">
      <alignment horizontal="justify" vertical="top"/>
      <protection/>
    </xf>
    <xf numFmtId="1" fontId="1" fillId="0" borderId="0" xfId="66" applyNumberFormat="1" applyAlignment="1">
      <alignment horizontal="right"/>
      <protection/>
    </xf>
    <xf numFmtId="4" fontId="1" fillId="0" borderId="0" xfId="66" applyNumberFormat="1">
      <alignment/>
      <protection/>
    </xf>
    <xf numFmtId="4" fontId="0" fillId="0" borderId="0" xfId="67" applyNumberFormat="1" applyFont="1" applyAlignment="1" applyProtection="1">
      <alignment horizontal="right" vertical="top"/>
      <protection locked="0"/>
    </xf>
    <xf numFmtId="49" fontId="1" fillId="0" borderId="0" xfId="66" applyNumberFormat="1" applyFont="1" applyAlignment="1">
      <alignment horizontal="center" vertical="top" wrapText="1"/>
      <protection/>
    </xf>
    <xf numFmtId="1" fontId="0" fillId="0" borderId="0" xfId="67" applyNumberFormat="1" applyFont="1" applyAlignment="1">
      <alignment horizontal="right"/>
      <protection/>
    </xf>
    <xf numFmtId="4" fontId="0" fillId="0" borderId="0" xfId="67" applyNumberFormat="1" applyFont="1" applyAlignment="1">
      <alignment horizontal="right" vertical="top"/>
      <protection/>
    </xf>
    <xf numFmtId="4" fontId="0" fillId="0" borderId="0" xfId="67" applyNumberFormat="1" applyFont="1" applyAlignment="1">
      <alignment vertical="top"/>
      <protection/>
    </xf>
    <xf numFmtId="4" fontId="1" fillId="0" borderId="0" xfId="66" applyNumberFormat="1" applyProtection="1">
      <alignment/>
      <protection locked="0"/>
    </xf>
    <xf numFmtId="4" fontId="0" fillId="0" borderId="0" xfId="67" applyNumberFormat="1" applyFont="1" applyProtection="1">
      <alignment/>
      <protection locked="0"/>
    </xf>
    <xf numFmtId="1" fontId="46" fillId="0" borderId="0" xfId="66" applyNumberFormat="1" applyFont="1" applyAlignment="1">
      <alignment horizontal="right"/>
      <protection/>
    </xf>
    <xf numFmtId="4" fontId="1" fillId="0" borderId="0" xfId="66" applyNumberFormat="1" applyFont="1">
      <alignment/>
      <protection/>
    </xf>
    <xf numFmtId="0" fontId="1" fillId="0" borderId="0" xfId="67" applyFont="1" applyAlignment="1">
      <alignment horizontal="center"/>
      <protection/>
    </xf>
    <xf numFmtId="0" fontId="1" fillId="0" borderId="0" xfId="67" applyFont="1" applyAlignment="1">
      <alignment horizontal="center"/>
      <protection/>
    </xf>
    <xf numFmtId="4" fontId="1" fillId="0" borderId="0" xfId="67" applyNumberFormat="1" applyFont="1" applyAlignment="1">
      <alignment horizontal="right" vertical="top"/>
      <protection/>
    </xf>
    <xf numFmtId="1" fontId="1" fillId="0" borderId="0" xfId="66" applyNumberFormat="1" applyFont="1" applyAlignment="1">
      <alignment horizontal="right"/>
      <protection/>
    </xf>
    <xf numFmtId="0" fontId="34" fillId="0" borderId="0" xfId="66" applyFont="1" applyAlignment="1">
      <alignment horizontal="justify" vertical="top" wrapText="1"/>
      <protection/>
    </xf>
    <xf numFmtId="0" fontId="1" fillId="0" borderId="0" xfId="66" applyAlignment="1">
      <alignment vertical="top"/>
      <protection/>
    </xf>
    <xf numFmtId="0" fontId="0" fillId="0" borderId="0" xfId="71" applyFont="1">
      <alignment/>
      <protection/>
    </xf>
    <xf numFmtId="0" fontId="42" fillId="0" borderId="0" xfId="66" applyFont="1" applyAlignment="1">
      <alignment horizontal="justify" vertical="top"/>
      <protection/>
    </xf>
    <xf numFmtId="4" fontId="3" fillId="0" borderId="0" xfId="67" applyNumberFormat="1" applyFont="1" applyProtection="1">
      <alignment/>
      <protection locked="0"/>
    </xf>
    <xf numFmtId="0" fontId="1" fillId="0" borderId="0" xfId="66" applyFont="1" applyAlignment="1">
      <alignment horizontal="justify" vertical="top"/>
      <protection/>
    </xf>
    <xf numFmtId="4" fontId="3" fillId="0" borderId="0" xfId="67" applyNumberFormat="1" applyFont="1">
      <alignment/>
      <protection/>
    </xf>
    <xf numFmtId="0" fontId="1" fillId="0" borderId="0" xfId="66" applyFont="1">
      <alignment/>
      <protection/>
    </xf>
    <xf numFmtId="49" fontId="1" fillId="0" borderId="0" xfId="66" applyNumberFormat="1" applyFont="1" applyAlignment="1">
      <alignment horizontal="justify" vertical="top" wrapText="1"/>
      <protection/>
    </xf>
    <xf numFmtId="4" fontId="1" fillId="0" borderId="0" xfId="67" applyNumberFormat="1" applyFont="1" applyAlignment="1">
      <alignment horizontal="right"/>
      <protection/>
    </xf>
    <xf numFmtId="0" fontId="48" fillId="0" borderId="0" xfId="66" applyFont="1" applyAlignment="1">
      <alignment horizontal="justify" vertical="top"/>
      <protection/>
    </xf>
    <xf numFmtId="0" fontId="44" fillId="0" borderId="0" xfId="66" applyFont="1" applyAlignment="1">
      <alignment horizontal="justify" vertical="top"/>
      <protection/>
    </xf>
    <xf numFmtId="0" fontId="4" fillId="0" borderId="0" xfId="66" applyFont="1" applyAlignment="1">
      <alignment horizontal="justify" vertical="top"/>
      <protection/>
    </xf>
    <xf numFmtId="49" fontId="1" fillId="0" borderId="0" xfId="66" applyNumberFormat="1" applyAlignment="1">
      <alignment horizontal="justify" vertical="top" wrapText="1"/>
      <protection/>
    </xf>
    <xf numFmtId="1" fontId="1" fillId="0" borderId="0" xfId="67" applyNumberFormat="1" applyFont="1" applyAlignment="1">
      <alignment horizontal="right"/>
      <protection/>
    </xf>
    <xf numFmtId="0" fontId="4" fillId="0" borderId="0" xfId="66" applyFont="1" applyAlignment="1">
      <alignment horizontal="left"/>
      <protection/>
    </xf>
    <xf numFmtId="49" fontId="1" fillId="0" borderId="0" xfId="66" applyNumberFormat="1" quotePrefix="1">
      <alignment/>
      <protection/>
    </xf>
    <xf numFmtId="0" fontId="1" fillId="0" borderId="0" xfId="66" applyFont="1" applyAlignment="1">
      <alignment horizontal="right" vertical="top"/>
      <protection/>
    </xf>
    <xf numFmtId="2" fontId="1" fillId="0" borderId="0" xfId="67" applyNumberFormat="1" applyFont="1" applyAlignment="1" applyProtection="1">
      <alignment horizontal="right"/>
      <protection locked="0"/>
    </xf>
    <xf numFmtId="4" fontId="1" fillId="0" borderId="0" xfId="67" applyNumberFormat="1" applyFont="1" applyAlignment="1" applyProtection="1">
      <alignment horizontal="right" vertical="top"/>
      <protection locked="0"/>
    </xf>
    <xf numFmtId="0" fontId="97" fillId="0" borderId="0" xfId="66" applyFont="1" applyAlignment="1">
      <alignment horizontal="justify" vertical="top"/>
      <protection/>
    </xf>
    <xf numFmtId="0" fontId="97" fillId="0" borderId="0" xfId="67" applyFont="1" applyAlignment="1">
      <alignment horizontal="right"/>
      <protection/>
    </xf>
    <xf numFmtId="49" fontId="1" fillId="0" borderId="0" xfId="67" applyNumberFormat="1" applyFont="1" applyAlignment="1">
      <alignment horizontal="center"/>
      <protection/>
    </xf>
    <xf numFmtId="49" fontId="1" fillId="0" borderId="0" xfId="67" applyNumberFormat="1" applyFont="1" applyAlignment="1" applyProtection="1">
      <alignment horizontal="center" vertical="top"/>
      <protection locked="0"/>
    </xf>
    <xf numFmtId="4" fontId="0" fillId="0" borderId="0" xfId="67" applyNumberFormat="1" applyFont="1" applyAlignment="1" applyProtection="1" quotePrefix="1">
      <alignment vertical="top" wrapText="1"/>
      <protection locked="0"/>
    </xf>
    <xf numFmtId="0" fontId="1" fillId="0" borderId="0" xfId="67" applyFont="1" applyAlignment="1" applyProtection="1">
      <alignment horizontal="right"/>
      <protection locked="0"/>
    </xf>
    <xf numFmtId="0" fontId="1" fillId="0" borderId="15" xfId="67" applyFont="1" applyBorder="1" applyAlignment="1">
      <alignment horizontal="right"/>
      <protection/>
    </xf>
    <xf numFmtId="0" fontId="1" fillId="0" borderId="15" xfId="66" applyBorder="1" applyAlignment="1">
      <alignment horizontal="right"/>
      <protection/>
    </xf>
    <xf numFmtId="0" fontId="97" fillId="0" borderId="0" xfId="67" applyFont="1" applyAlignment="1">
      <alignment horizontal="center"/>
      <protection/>
    </xf>
    <xf numFmtId="4" fontId="97" fillId="0" borderId="0" xfId="67" applyNumberFormat="1" applyFont="1">
      <alignment/>
      <protection/>
    </xf>
    <xf numFmtId="0" fontId="4" fillId="38" borderId="13" xfId="66" applyFont="1" applyFill="1" applyBorder="1" applyAlignment="1">
      <alignment horizontal="center" vertical="top" wrapText="1"/>
      <protection/>
    </xf>
    <xf numFmtId="0" fontId="4" fillId="38" borderId="13" xfId="66" applyFont="1" applyFill="1" applyBorder="1" applyAlignment="1">
      <alignment vertical="top"/>
      <protection/>
    </xf>
    <xf numFmtId="0" fontId="4" fillId="38" borderId="13" xfId="66" applyFont="1" applyFill="1" applyBorder="1" applyAlignment="1">
      <alignment horizontal="center" vertical="center"/>
      <protection/>
    </xf>
    <xf numFmtId="1" fontId="4" fillId="38" borderId="13" xfId="66" applyNumberFormat="1" applyFont="1" applyFill="1" applyBorder="1" applyAlignment="1">
      <alignment horizontal="center" vertical="center"/>
      <protection/>
    </xf>
    <xf numFmtId="4" fontId="4" fillId="38" borderId="13" xfId="66" applyNumberFormat="1" applyFont="1" applyFill="1" applyBorder="1" applyProtection="1">
      <alignment/>
      <protection locked="0"/>
    </xf>
    <xf numFmtId="4" fontId="4" fillId="0" borderId="16" xfId="66" applyNumberFormat="1" applyFont="1" applyBorder="1" applyAlignment="1">
      <alignment horizontal="right" vertical="center"/>
      <protection/>
    </xf>
    <xf numFmtId="4" fontId="0" fillId="0" borderId="0" xfId="67" applyNumberFormat="1" applyFont="1" applyAlignment="1" applyProtection="1">
      <alignment vertical="top" wrapText="1"/>
      <protection locked="0"/>
    </xf>
    <xf numFmtId="4" fontId="0" fillId="0" borderId="0" xfId="67" applyNumberFormat="1" applyFont="1" applyAlignment="1">
      <alignment horizontal="center"/>
      <protection/>
    </xf>
    <xf numFmtId="1" fontId="0" fillId="0" borderId="0" xfId="67" applyNumberFormat="1" applyFont="1" applyAlignment="1">
      <alignment horizontal="center"/>
      <protection/>
    </xf>
    <xf numFmtId="4" fontId="0" fillId="0" borderId="0" xfId="67" applyNumberFormat="1" applyFont="1" applyAlignment="1" applyProtection="1">
      <alignment horizontal="center"/>
      <protection locked="0"/>
    </xf>
    <xf numFmtId="1" fontId="0" fillId="0" borderId="0" xfId="67" applyNumberFormat="1" applyFont="1" applyAlignment="1" applyProtection="1">
      <alignment horizontal="center"/>
      <protection locked="0"/>
    </xf>
    <xf numFmtId="49" fontId="4" fillId="0" borderId="0" xfId="61" applyNumberFormat="1" applyFont="1" applyAlignment="1">
      <alignment horizontal="center" vertical="center"/>
      <protection/>
    </xf>
    <xf numFmtId="0" fontId="4" fillId="0" borderId="0" xfId="61" applyFont="1">
      <alignment/>
      <protection/>
    </xf>
    <xf numFmtId="0" fontId="4" fillId="0" borderId="0" xfId="61" applyFont="1" applyAlignment="1">
      <alignment horizontal="left" vertical="center" wrapText="1"/>
      <protection/>
    </xf>
    <xf numFmtId="0" fontId="4" fillId="0" borderId="0" xfId="61" applyFont="1" applyAlignment="1">
      <alignment horizontal="center" vertical="center" wrapText="1"/>
      <protection/>
    </xf>
    <xf numFmtId="2" fontId="4" fillId="0" borderId="0" xfId="61" applyNumberFormat="1" applyFont="1" applyAlignment="1">
      <alignment horizontal="right" vertical="top"/>
      <protection/>
    </xf>
    <xf numFmtId="0" fontId="4" fillId="0" borderId="0" xfId="61" applyFont="1" applyAlignment="1">
      <alignment horizontal="center" vertical="top"/>
      <protection/>
    </xf>
    <xf numFmtId="0" fontId="4" fillId="0" borderId="0" xfId="61" applyFont="1" applyAlignment="1">
      <alignment horizontal="justify"/>
      <protection/>
    </xf>
    <xf numFmtId="0" fontId="1" fillId="0" borderId="0" xfId="61" applyFont="1" applyAlignment="1">
      <alignment horizontal="left"/>
      <protection/>
    </xf>
    <xf numFmtId="4" fontId="1" fillId="0" borderId="0" xfId="61" applyNumberFormat="1" applyFont="1" applyAlignment="1">
      <alignment horizontal="right"/>
      <protection/>
    </xf>
    <xf numFmtId="0" fontId="1" fillId="0" borderId="0" xfId="61" applyFont="1">
      <alignment/>
      <protection/>
    </xf>
    <xf numFmtId="49" fontId="0" fillId="0" borderId="0" xfId="61" applyNumberFormat="1" applyFont="1" applyAlignment="1">
      <alignment horizontal="center" vertical="top"/>
      <protection/>
    </xf>
    <xf numFmtId="0" fontId="1" fillId="0" borderId="0" xfId="61" applyFont="1" applyAlignment="1">
      <alignment horizontal="left" vertical="top" wrapText="1"/>
      <protection/>
    </xf>
    <xf numFmtId="0" fontId="1" fillId="0" borderId="0" xfId="61" applyFont="1">
      <alignment/>
      <protection/>
    </xf>
    <xf numFmtId="0" fontId="1" fillId="0" borderId="0" xfId="61" applyFont="1" applyAlignment="1">
      <alignment horizontal="left"/>
      <protection/>
    </xf>
    <xf numFmtId="0" fontId="16" fillId="0" borderId="0" xfId="61" applyFont="1" applyAlignment="1">
      <alignment horizontal="left" vertical="center" wrapText="1"/>
      <protection/>
    </xf>
    <xf numFmtId="2" fontId="16" fillId="0" borderId="0" xfId="61" applyNumberFormat="1" applyFont="1" applyAlignment="1">
      <alignment horizontal="right" vertical="top"/>
      <protection/>
    </xf>
    <xf numFmtId="0" fontId="16" fillId="0" borderId="0" xfId="61" applyFont="1">
      <alignment/>
      <protection/>
    </xf>
    <xf numFmtId="0" fontId="1" fillId="0" borderId="0" xfId="61" applyFont="1" applyAlignment="1">
      <alignment horizontal="left" vertical="center" wrapText="1"/>
      <protection/>
    </xf>
    <xf numFmtId="49" fontId="1" fillId="0" borderId="0" xfId="61" applyNumberFormat="1" applyFont="1" applyAlignment="1">
      <alignment horizontal="center" vertical="top"/>
      <protection/>
    </xf>
    <xf numFmtId="2" fontId="1" fillId="0" borderId="0" xfId="61" applyNumberFormat="1" applyFont="1" applyAlignment="1">
      <alignment horizontal="left"/>
      <protection/>
    </xf>
    <xf numFmtId="0" fontId="1" fillId="0" borderId="0" xfId="61" applyFont="1" applyAlignment="1">
      <alignment vertical="top"/>
      <protection/>
    </xf>
    <xf numFmtId="0" fontId="1" fillId="0" borderId="0" xfId="61" applyFont="1" applyAlignment="1">
      <alignment horizontal="center" vertical="top"/>
      <protection/>
    </xf>
    <xf numFmtId="0" fontId="0" fillId="0" borderId="0" xfId="61" applyAlignment="1">
      <alignment horizontal="center" vertical="top"/>
      <protection/>
    </xf>
    <xf numFmtId="0" fontId="1" fillId="0" borderId="0" xfId="61" applyFont="1" applyAlignment="1">
      <alignment horizontal="left" vertical="top" wrapText="1"/>
      <protection/>
    </xf>
    <xf numFmtId="199" fontId="0" fillId="0" borderId="0" xfId="48" applyFont="1" applyFill="1" applyBorder="1" applyAlignment="1">
      <alignment horizontal="center" vertical="top"/>
    </xf>
    <xf numFmtId="199" fontId="1" fillId="0" borderId="0" xfId="48" applyFont="1" applyFill="1" applyAlignment="1">
      <alignment horizontal="justify" vertical="top"/>
    </xf>
    <xf numFmtId="199" fontId="1" fillId="0" borderId="0" xfId="48" applyFont="1" applyAlignment="1">
      <alignment/>
    </xf>
    <xf numFmtId="199" fontId="1" fillId="0" borderId="0" xfId="48" applyFont="1" applyFill="1" applyAlignment="1">
      <alignment horizontal="right"/>
    </xf>
    <xf numFmtId="199" fontId="16" fillId="0" borderId="0" xfId="48" applyFont="1" applyFill="1" applyBorder="1" applyAlignment="1">
      <alignment horizontal="right" vertical="top"/>
    </xf>
    <xf numFmtId="199" fontId="16" fillId="0" borderId="0" xfId="48" applyFont="1" applyFill="1" applyBorder="1" applyAlignment="1">
      <alignment/>
    </xf>
    <xf numFmtId="199" fontId="16" fillId="0" borderId="0" xfId="48" applyFont="1" applyFill="1" applyAlignment="1">
      <alignment/>
    </xf>
    <xf numFmtId="49" fontId="4" fillId="0" borderId="13" xfId="61" applyNumberFormat="1" applyFont="1" applyBorder="1" applyAlignment="1">
      <alignment horizontal="center"/>
      <protection/>
    </xf>
    <xf numFmtId="0" fontId="4" fillId="0" borderId="13" xfId="61" applyFont="1" applyBorder="1" applyAlignment="1">
      <alignment horizontal="left" indent="1"/>
      <protection/>
    </xf>
    <xf numFmtId="0" fontId="1" fillId="0" borderId="13" xfId="61" applyFont="1" applyBorder="1" applyAlignment="1">
      <alignment horizontal="left" indent="1"/>
      <protection/>
    </xf>
    <xf numFmtId="0" fontId="1" fillId="0" borderId="13" xfId="61" applyFont="1" applyBorder="1" applyAlignment="1">
      <alignment horizontal="left"/>
      <protection/>
    </xf>
    <xf numFmtId="4" fontId="4" fillId="0" borderId="13" xfId="61" applyNumberFormat="1" applyFont="1" applyBorder="1" applyAlignment="1">
      <alignment horizontal="right"/>
      <protection/>
    </xf>
    <xf numFmtId="0" fontId="0" fillId="0" borderId="0" xfId="61" applyFont="1" applyAlignment="1">
      <alignment horizontal="left" vertical="top" wrapText="1"/>
      <protection/>
    </xf>
    <xf numFmtId="0" fontId="21" fillId="0" borderId="0" xfId="61" applyFont="1">
      <alignment/>
      <protection/>
    </xf>
    <xf numFmtId="0" fontId="0" fillId="0" borderId="0" xfId="61" applyFont="1">
      <alignment/>
      <protection/>
    </xf>
    <xf numFmtId="0" fontId="0" fillId="0" borderId="0" xfId="61" applyFont="1" applyAlignment="1">
      <alignment horizontal="left" vertical="top"/>
      <protection/>
    </xf>
    <xf numFmtId="0" fontId="0" fillId="0" borderId="0" xfId="61" applyFont="1" applyAlignment="1">
      <alignment horizontal="justify" vertical="top" wrapText="1"/>
      <protection/>
    </xf>
    <xf numFmtId="43" fontId="0" fillId="0" borderId="0" xfId="45" applyFont="1" applyFill="1" applyBorder="1" applyAlignment="1">
      <alignment horizontal="left"/>
    </xf>
    <xf numFmtId="2" fontId="0" fillId="0" borderId="0" xfId="45" applyNumberFormat="1" applyFont="1" applyFill="1" applyBorder="1" applyAlignment="1">
      <alignment horizontal="center"/>
    </xf>
    <xf numFmtId="0" fontId="0" fillId="0" borderId="0" xfId="61">
      <alignment/>
      <protection/>
    </xf>
    <xf numFmtId="0" fontId="0" fillId="0" borderId="0" xfId="61" applyAlignment="1">
      <alignment vertical="top"/>
      <protection/>
    </xf>
    <xf numFmtId="4" fontId="0" fillId="0" borderId="0" xfId="61" applyNumberFormat="1" applyAlignment="1">
      <alignment horizontal="right"/>
      <protection/>
    </xf>
    <xf numFmtId="200" fontId="0" fillId="0" borderId="0" xfId="61" applyNumberFormat="1">
      <alignment/>
      <protection/>
    </xf>
    <xf numFmtId="200" fontId="0" fillId="0" borderId="0" xfId="61" applyNumberFormat="1" applyAlignment="1">
      <alignment horizontal="right"/>
      <protection/>
    </xf>
    <xf numFmtId="49" fontId="0" fillId="0" borderId="0" xfId="61" applyNumberFormat="1" applyAlignment="1">
      <alignment vertical="center"/>
      <protection/>
    </xf>
    <xf numFmtId="0" fontId="15" fillId="0" borderId="0" xfId="61" applyFont="1" applyAlignment="1">
      <alignment horizontal="center" vertical="justify"/>
      <protection/>
    </xf>
    <xf numFmtId="0" fontId="0" fillId="0" borderId="0" xfId="61" applyAlignment="1">
      <alignment horizontal="center"/>
      <protection/>
    </xf>
    <xf numFmtId="0" fontId="0" fillId="0" borderId="0" xfId="61" applyAlignment="1">
      <alignment horizontal="center" vertical="justify"/>
      <protection/>
    </xf>
    <xf numFmtId="0" fontId="0" fillId="0" borderId="0" xfId="61" applyAlignment="1">
      <alignment horizontal="justify" vertical="justify"/>
      <protection/>
    </xf>
    <xf numFmtId="0" fontId="0" fillId="0" borderId="0" xfId="61" applyAlignment="1">
      <alignment horizontal="justify" vertical="top"/>
      <protection/>
    </xf>
    <xf numFmtId="200" fontId="0" fillId="0" borderId="0" xfId="61" applyNumberFormat="1" applyAlignment="1">
      <alignment wrapText="1"/>
      <protection/>
    </xf>
    <xf numFmtId="4" fontId="0" fillId="0" borderId="0" xfId="61" applyNumberFormat="1" applyAlignment="1">
      <alignment horizontal="justify" vertical="justify"/>
      <protection/>
    </xf>
    <xf numFmtId="0" fontId="16" fillId="0" borderId="0" xfId="61" applyFont="1" applyAlignment="1">
      <alignment horizontal="justify" vertical="justify" wrapText="1"/>
      <protection/>
    </xf>
    <xf numFmtId="0" fontId="52" fillId="0" borderId="0" xfId="61" applyFont="1" applyAlignment="1">
      <alignment horizontal="justify" vertical="justify" wrapText="1"/>
      <protection/>
    </xf>
    <xf numFmtId="201" fontId="52" fillId="0" borderId="0" xfId="61" applyNumberFormat="1" applyFont="1" applyAlignment="1">
      <alignment horizontal="justify" vertical="justify" wrapText="1"/>
      <protection/>
    </xf>
    <xf numFmtId="200" fontId="52" fillId="0" borderId="0" xfId="61" applyNumberFormat="1" applyFont="1" applyAlignment="1">
      <alignment wrapText="1"/>
      <protection/>
    </xf>
    <xf numFmtId="2" fontId="0" fillId="0" borderId="0" xfId="74" applyNumberFormat="1" applyFont="1" applyAlignment="1">
      <alignment horizontal="justify" vertical="justify" wrapText="1"/>
      <protection/>
    </xf>
    <xf numFmtId="0" fontId="0" fillId="0" borderId="0" xfId="61" applyAlignment="1">
      <alignment horizontal="justify" vertical="justify" wrapText="1"/>
      <protection/>
    </xf>
    <xf numFmtId="201" fontId="0" fillId="0" borderId="0" xfId="61" applyNumberFormat="1" applyAlignment="1">
      <alignment horizontal="justify" vertical="justify" wrapText="1"/>
      <protection/>
    </xf>
    <xf numFmtId="49" fontId="0" fillId="0" borderId="0" xfId="74" applyNumberFormat="1" applyFont="1" applyAlignment="1">
      <alignment horizontal="justify" vertical="justify" wrapText="1"/>
      <protection/>
    </xf>
    <xf numFmtId="4" fontId="0" fillId="0" borderId="0" xfId="74" applyNumberFormat="1" applyFont="1" applyAlignment="1">
      <alignment horizontal="justify" vertical="justify"/>
      <protection/>
    </xf>
    <xf numFmtId="49" fontId="0" fillId="0" borderId="0" xfId="74" applyNumberFormat="1" applyFont="1" applyAlignment="1">
      <alignment horizontal="justify" vertical="justify"/>
      <protection/>
    </xf>
    <xf numFmtId="200" fontId="0" fillId="0" borderId="0" xfId="74" applyNumberFormat="1" applyFont="1">
      <alignment/>
      <protection/>
    </xf>
    <xf numFmtId="49" fontId="16" fillId="0" borderId="0" xfId="74" applyNumberFormat="1" applyFont="1" applyAlignment="1">
      <alignment horizontal="justify" vertical="justify" wrapText="1"/>
      <protection/>
    </xf>
    <xf numFmtId="0" fontId="1" fillId="0" borderId="0" xfId="74" applyFont="1" applyAlignment="1">
      <alignment horizontal="justify" vertical="justify" wrapText="1"/>
      <protection/>
    </xf>
    <xf numFmtId="200" fontId="1" fillId="0" borderId="0" xfId="74" applyNumberFormat="1" applyFont="1" applyAlignment="1">
      <alignment wrapText="1"/>
      <protection/>
    </xf>
    <xf numFmtId="0" fontId="16" fillId="0" borderId="13" xfId="61" applyFont="1" applyBorder="1" applyAlignment="1">
      <alignment horizontal="center" vertical="top"/>
      <protection/>
    </xf>
    <xf numFmtId="0" fontId="16" fillId="0" borderId="13" xfId="61" applyFont="1" applyBorder="1" applyAlignment="1">
      <alignment horizontal="justify" vertical="top"/>
      <protection/>
    </xf>
    <xf numFmtId="0" fontId="16" fillId="0" borderId="13" xfId="61" applyFont="1" applyBorder="1" applyAlignment="1">
      <alignment horizontal="center"/>
      <protection/>
    </xf>
    <xf numFmtId="4" fontId="16" fillId="0" borderId="13" xfId="61" applyNumberFormat="1" applyFont="1" applyBorder="1" applyAlignment="1">
      <alignment horizontal="right"/>
      <protection/>
    </xf>
    <xf numFmtId="200" fontId="16" fillId="0" borderId="13" xfId="61" applyNumberFormat="1" applyFont="1" applyBorder="1">
      <alignment/>
      <protection/>
    </xf>
    <xf numFmtId="200" fontId="16" fillId="0" borderId="13" xfId="61" applyNumberFormat="1" applyFont="1" applyBorder="1" applyAlignment="1">
      <alignment horizontal="right"/>
      <protection/>
    </xf>
    <xf numFmtId="0" fontId="16" fillId="0" borderId="0" xfId="61" applyFont="1" applyAlignment="1">
      <alignment horizontal="center" vertical="top"/>
      <protection/>
    </xf>
    <xf numFmtId="0" fontId="16" fillId="0" borderId="0" xfId="61" applyFont="1" applyAlignment="1">
      <alignment horizontal="justify" vertical="top"/>
      <protection/>
    </xf>
    <xf numFmtId="0" fontId="16" fillId="0" borderId="0" xfId="61" applyFont="1" applyAlignment="1">
      <alignment horizontal="center"/>
      <protection/>
    </xf>
    <xf numFmtId="4" fontId="16" fillId="0" borderId="0" xfId="61" applyNumberFormat="1" applyFont="1" applyAlignment="1">
      <alignment horizontal="right"/>
      <protection/>
    </xf>
    <xf numFmtId="200" fontId="16" fillId="0" borderId="0" xfId="61" applyNumberFormat="1" applyFont="1">
      <alignment/>
      <protection/>
    </xf>
    <xf numFmtId="200" fontId="16" fillId="0" borderId="0" xfId="61" applyNumberFormat="1" applyFont="1" applyAlignment="1">
      <alignment horizontal="right"/>
      <protection/>
    </xf>
    <xf numFmtId="202" fontId="0" fillId="0" borderId="0" xfId="61" applyNumberFormat="1" applyAlignment="1">
      <alignment horizontal="right"/>
      <protection/>
    </xf>
    <xf numFmtId="0" fontId="50" fillId="0" borderId="0" xfId="61" applyFont="1">
      <alignment/>
      <protection/>
    </xf>
    <xf numFmtId="0" fontId="0" fillId="0" borderId="0" xfId="61" applyAlignment="1">
      <alignment horizontal="center" wrapText="1"/>
      <protection/>
    </xf>
    <xf numFmtId="4" fontId="0" fillId="0" borderId="0" xfId="61" applyNumberFormat="1" applyAlignment="1">
      <alignment horizontal="right" wrapText="1"/>
      <protection/>
    </xf>
    <xf numFmtId="200" fontId="0" fillId="0" borderId="0" xfId="61" applyNumberFormat="1" applyAlignment="1">
      <alignment horizontal="right" wrapText="1"/>
      <protection/>
    </xf>
    <xf numFmtId="0" fontId="53" fillId="0" borderId="0" xfId="61" applyFont="1">
      <alignment/>
      <protection/>
    </xf>
    <xf numFmtId="16" fontId="16" fillId="0" borderId="13" xfId="61" applyNumberFormat="1" applyFont="1" applyBorder="1" applyAlignment="1">
      <alignment horizontal="center" vertical="top"/>
      <protection/>
    </xf>
    <xf numFmtId="200" fontId="0" fillId="0" borderId="13" xfId="61" applyNumberFormat="1" applyBorder="1">
      <alignment/>
      <protection/>
    </xf>
    <xf numFmtId="200" fontId="0" fillId="0" borderId="13" xfId="61" applyNumberFormat="1" applyBorder="1" applyAlignment="1">
      <alignment horizontal="right"/>
      <protection/>
    </xf>
    <xf numFmtId="0" fontId="0" fillId="0" borderId="0" xfId="61" applyAlignment="1">
      <alignment horizontal="justify" vertical="top" wrapText="1"/>
      <protection/>
    </xf>
    <xf numFmtId="0" fontId="0" fillId="0" borderId="13" xfId="61" applyBorder="1" applyAlignment="1">
      <alignment horizontal="center"/>
      <protection/>
    </xf>
    <xf numFmtId="4" fontId="0" fillId="0" borderId="13" xfId="61" applyNumberFormat="1" applyBorder="1" applyAlignment="1">
      <alignment horizontal="right"/>
      <protection/>
    </xf>
    <xf numFmtId="0" fontId="16" fillId="0" borderId="0" xfId="61" applyFont="1" applyAlignment="1">
      <alignment horizontal="justify"/>
      <protection/>
    </xf>
    <xf numFmtId="0" fontId="98" fillId="0" borderId="0" xfId="61" applyFont="1" applyAlignment="1" applyProtection="1">
      <alignment horizontal="justify" vertical="top" wrapText="1" shrinkToFit="1"/>
      <protection locked="0"/>
    </xf>
    <xf numFmtId="0" fontId="98" fillId="0" borderId="0" xfId="61" applyFont="1" applyAlignment="1">
      <alignment horizontal="justify" vertical="top"/>
      <protection/>
    </xf>
    <xf numFmtId="0" fontId="98" fillId="0" borderId="0" xfId="61" applyFont="1" applyAlignment="1">
      <alignment horizontal="justify" vertical="top" wrapText="1"/>
      <protection/>
    </xf>
    <xf numFmtId="200" fontId="0" fillId="0" borderId="0" xfId="61" applyNumberFormat="1" applyFont="1" applyAlignment="1">
      <alignment horizontal="right"/>
      <protection/>
    </xf>
    <xf numFmtId="0" fontId="16" fillId="0" borderId="13" xfId="61" applyFont="1" applyBorder="1" applyAlignment="1">
      <alignment horizontal="center" vertical="center"/>
      <protection/>
    </xf>
    <xf numFmtId="4" fontId="16" fillId="0" borderId="13" xfId="61" applyNumberFormat="1" applyFont="1" applyBorder="1" applyAlignment="1">
      <alignment horizontal="right" vertical="center"/>
      <protection/>
    </xf>
    <xf numFmtId="200" fontId="16" fillId="0" borderId="13" xfId="61" applyNumberFormat="1" applyFont="1" applyBorder="1" applyAlignment="1">
      <alignment horizontal="right" vertical="center"/>
      <protection/>
    </xf>
    <xf numFmtId="0" fontId="16" fillId="0" borderId="0" xfId="61" applyFont="1" applyAlignment="1">
      <alignment horizontal="center" vertical="top" wrapText="1"/>
      <protection/>
    </xf>
    <xf numFmtId="0" fontId="16" fillId="0" borderId="0" xfId="61" applyFont="1" applyAlignment="1">
      <alignment horizontal="justify" vertical="top" wrapText="1"/>
      <protection/>
    </xf>
    <xf numFmtId="4" fontId="16" fillId="0" borderId="0" xfId="61" applyNumberFormat="1" applyFont="1" applyAlignment="1">
      <alignment horizontal="right" wrapText="1"/>
      <protection/>
    </xf>
    <xf numFmtId="200" fontId="16" fillId="0" borderId="0" xfId="61" applyNumberFormat="1" applyFont="1" applyAlignment="1">
      <alignment wrapText="1"/>
      <protection/>
    </xf>
    <xf numFmtId="200" fontId="16" fillId="0" borderId="0" xfId="61" applyNumberFormat="1" applyFont="1" applyAlignment="1">
      <alignment horizontal="right" wrapText="1"/>
      <protection/>
    </xf>
    <xf numFmtId="0" fontId="0" fillId="0" borderId="0" xfId="61" applyAlignment="1">
      <alignment horizontal="center" vertical="top" wrapText="1"/>
      <protection/>
    </xf>
    <xf numFmtId="0" fontId="53" fillId="0" borderId="0" xfId="61" applyFont="1" applyAlignment="1">
      <alignment horizontal="center" vertical="top"/>
      <protection/>
    </xf>
    <xf numFmtId="16" fontId="16" fillId="0" borderId="0" xfId="61" applyNumberFormat="1" applyFont="1" applyAlignment="1">
      <alignment horizontal="center" vertical="top"/>
      <protection/>
    </xf>
    <xf numFmtId="0" fontId="16" fillId="0" borderId="0" xfId="61" applyFont="1" applyAlignment="1">
      <alignment horizontal="center" wrapText="1"/>
      <protection/>
    </xf>
    <xf numFmtId="1" fontId="0" fillId="0" borderId="0" xfId="61" applyNumberFormat="1" applyAlignment="1">
      <alignment horizontal="center" vertical="top"/>
      <protection/>
    </xf>
    <xf numFmtId="0" fontId="99" fillId="0" borderId="0" xfId="61" applyFont="1" applyAlignment="1">
      <alignment horizontal="justify" vertical="top"/>
      <protection/>
    </xf>
    <xf numFmtId="4" fontId="0" fillId="0" borderId="0" xfId="61" applyNumberFormat="1" applyAlignment="1">
      <alignment horizontal="center"/>
      <protection/>
    </xf>
    <xf numFmtId="0" fontId="0" fillId="0" borderId="0" xfId="61" applyAlignment="1">
      <alignment horizontal="justify"/>
      <protection/>
    </xf>
    <xf numFmtId="0" fontId="53" fillId="0" borderId="0" xfId="61" applyFont="1" applyAlignment="1">
      <alignment horizontal="justify"/>
      <protection/>
    </xf>
    <xf numFmtId="0" fontId="0" fillId="0" borderId="13" xfId="61" applyBorder="1">
      <alignment/>
      <protection/>
    </xf>
    <xf numFmtId="0" fontId="0" fillId="0" borderId="0" xfId="61" applyAlignment="1">
      <alignment horizontal="right"/>
      <protection/>
    </xf>
    <xf numFmtId="0" fontId="16" fillId="0" borderId="13" xfId="61" applyFont="1" applyBorder="1" applyAlignment="1">
      <alignment horizontal="right"/>
      <protection/>
    </xf>
    <xf numFmtId="0" fontId="16" fillId="0" borderId="0" xfId="61" applyFont="1" applyAlignment="1">
      <alignment horizontal="right"/>
      <protection/>
    </xf>
    <xf numFmtId="49" fontId="0" fillId="0" borderId="0" xfId="61" applyNumberFormat="1" applyAlignment="1">
      <alignment horizontal="left" vertical="top"/>
      <protection/>
    </xf>
    <xf numFmtId="49" fontId="0" fillId="0" borderId="0" xfId="61" applyNumberFormat="1" applyAlignment="1">
      <alignment horizontal="justify" vertical="center" wrapText="1"/>
      <protection/>
    </xf>
    <xf numFmtId="49" fontId="0" fillId="0" borderId="0" xfId="61" applyNumberFormat="1" applyAlignment="1">
      <alignment horizontal="right"/>
      <protection/>
    </xf>
    <xf numFmtId="0" fontId="0" fillId="39" borderId="0" xfId="0" applyFont="1" applyFill="1" applyBorder="1" applyAlignment="1">
      <alignment horizontal="justify" vertical="top" wrapText="1"/>
    </xf>
    <xf numFmtId="0" fontId="16" fillId="40" borderId="0" xfId="0" applyFont="1" applyFill="1" applyAlignment="1">
      <alignment horizontal="justify" vertical="top" wrapText="1"/>
    </xf>
    <xf numFmtId="0" fontId="26" fillId="1" borderId="0" xfId="0" applyFont="1" applyFill="1" applyAlignment="1">
      <alignment horizontal="center"/>
    </xf>
    <xf numFmtId="0" fontId="28" fillId="1" borderId="0" xfId="0" applyFont="1" applyFill="1" applyAlignment="1">
      <alignment horizontal="center"/>
    </xf>
    <xf numFmtId="0" fontId="25" fillId="0" borderId="0" xfId="0" applyFont="1" applyAlignment="1">
      <alignment horizontal="left"/>
    </xf>
    <xf numFmtId="0" fontId="6"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1" fillId="0" borderId="0" xfId="0" applyFont="1" applyAlignment="1">
      <alignment horizontal="center"/>
    </xf>
    <xf numFmtId="0" fontId="6" fillId="0" borderId="0" xfId="0" applyFont="1" applyAlignment="1">
      <alignment horizontal="center"/>
    </xf>
    <xf numFmtId="0" fontId="51" fillId="0" borderId="0" xfId="0" applyFont="1" applyAlignment="1">
      <alignment horizontal="center"/>
    </xf>
    <xf numFmtId="0" fontId="15" fillId="0" borderId="0" xfId="0" applyFont="1" applyBorder="1" applyAlignment="1">
      <alignment horizontal="center"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1" fillId="0" borderId="0" xfId="0" applyFont="1" applyBorder="1" applyAlignment="1">
      <alignment horizontal="left" vertical="top" wrapText="1"/>
    </xf>
    <xf numFmtId="0" fontId="4" fillId="0" borderId="0" xfId="0" applyFont="1" applyBorder="1" applyAlignment="1">
      <alignment horizontal="left" vertical="top" wrapText="1"/>
    </xf>
    <xf numFmtId="0" fontId="0" fillId="39" borderId="0" xfId="0" applyFont="1" applyFill="1"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xf>
    <xf numFmtId="0" fontId="0" fillId="0" borderId="0" xfId="0" applyNumberFormat="1" applyFont="1" applyAlignment="1">
      <alignment horizontal="left" vertical="top" wrapText="1"/>
    </xf>
    <xf numFmtId="0" fontId="0" fillId="0" borderId="0" xfId="0" applyNumberFormat="1" applyFont="1" applyAlignment="1">
      <alignment horizontal="center" vertical="top" wrapText="1"/>
    </xf>
    <xf numFmtId="0" fontId="16" fillId="0" borderId="0" xfId="0" applyFont="1" applyAlignment="1">
      <alignment horizontal="left" vertical="top" wrapText="1"/>
    </xf>
    <xf numFmtId="0" fontId="0" fillId="0" borderId="0" xfId="0" applyFont="1" applyBorder="1" applyAlignment="1" applyProtection="1">
      <alignment horizontal="left" vertical="top" wrapText="1"/>
      <protection/>
    </xf>
    <xf numFmtId="0" fontId="16" fillId="0" borderId="0" xfId="0" applyNumberFormat="1" applyFont="1" applyAlignment="1">
      <alignment horizontal="left"/>
    </xf>
    <xf numFmtId="0" fontId="0" fillId="0" borderId="0" xfId="0" applyFont="1" applyAlignment="1">
      <alignment horizontal="left" wrapText="1"/>
    </xf>
    <xf numFmtId="0" fontId="16" fillId="0" borderId="0" xfId="0" applyNumberFormat="1" applyFont="1" applyFill="1" applyAlignment="1">
      <alignment horizontal="left"/>
    </xf>
    <xf numFmtId="0" fontId="16" fillId="0" borderId="0" xfId="0" applyFont="1" applyAlignment="1">
      <alignment horizontal="left" wrapText="1"/>
    </xf>
    <xf numFmtId="49" fontId="4" fillId="0" borderId="0" xfId="0" applyNumberFormat="1" applyFont="1" applyAlignment="1">
      <alignment horizontal="left" vertical="top" wrapText="1"/>
    </xf>
    <xf numFmtId="0" fontId="0" fillId="0" borderId="0" xfId="0" applyFont="1" applyFill="1" applyAlignment="1">
      <alignment horizontal="left" vertical="top" wrapText="1"/>
    </xf>
    <xf numFmtId="49" fontId="16" fillId="0" borderId="0" xfId="0" applyNumberFormat="1" applyFont="1" applyAlignment="1">
      <alignment horizontal="left" vertical="top" wrapText="1"/>
    </xf>
    <xf numFmtId="49" fontId="0" fillId="0" borderId="0" xfId="0" applyNumberFormat="1" applyFont="1" applyAlignment="1">
      <alignment horizontal="left" vertical="center" wrapText="1"/>
    </xf>
    <xf numFmtId="0" fontId="16" fillId="0" borderId="0" xfId="0" applyNumberFormat="1" applyFont="1" applyBorder="1" applyAlignment="1">
      <alignment horizontal="left"/>
    </xf>
    <xf numFmtId="0" fontId="0" fillId="0" borderId="0" xfId="61" applyAlignment="1">
      <alignment horizontal="justify" vertical="justify"/>
      <protection/>
    </xf>
    <xf numFmtId="0" fontId="0" fillId="0" borderId="0" xfId="74" applyFont="1" applyAlignment="1">
      <alignment horizontal="justify" vertical="justify" wrapText="1"/>
      <protection/>
    </xf>
    <xf numFmtId="0" fontId="0" fillId="0" borderId="0" xfId="61" applyAlignment="1">
      <alignment horizontal="justify" vertical="justify" wrapText="1"/>
      <protection/>
    </xf>
    <xf numFmtId="49" fontId="0" fillId="0" borderId="0" xfId="74" applyNumberFormat="1" applyFont="1" applyAlignment="1">
      <alignment horizontal="justify" vertical="justify" wrapText="1"/>
      <protection/>
    </xf>
    <xf numFmtId="2" fontId="0" fillId="0" borderId="0" xfId="74" applyNumberFormat="1" applyFont="1" applyAlignment="1">
      <alignment horizontal="justify" vertical="justify" wrapText="1"/>
      <protection/>
    </xf>
    <xf numFmtId="0" fontId="15" fillId="0" borderId="0" xfId="61" applyFont="1" applyAlignment="1">
      <alignment horizontal="center" vertical="justify"/>
      <protection/>
    </xf>
    <xf numFmtId="0" fontId="0" fillId="0" borderId="0" xfId="61" applyAlignment="1">
      <alignment horizontal="center" vertical="justify"/>
      <protection/>
    </xf>
    <xf numFmtId="0" fontId="96" fillId="0" borderId="0" xfId="0" applyFont="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10" xfId="61"/>
    <cellStyle name="Normal 2" xfId="62"/>
    <cellStyle name="Normal 2 2" xfId="63"/>
    <cellStyle name="Normal 2 3" xfId="64"/>
    <cellStyle name="Normal 2 6" xfId="65"/>
    <cellStyle name="Normal 3" xfId="66"/>
    <cellStyle name="Normal_HR7-Z214" xfId="67"/>
    <cellStyle name="Normal_Sheet10 2" xfId="68"/>
    <cellStyle name="Normal_TROSKOVNIK-revizija2 2" xfId="69"/>
    <cellStyle name="Note" xfId="70"/>
    <cellStyle name="Obično 2" xfId="71"/>
    <cellStyle name="Output" xfId="72"/>
    <cellStyle name="Percent" xfId="73"/>
    <cellStyle name="Stil 1"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69696"/>
      <rgbColor rgb="00E3E3E3"/>
      <rgbColor rgb="00FFFFFF"/>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0</xdr:row>
      <xdr:rowOff>0</xdr:rowOff>
    </xdr:from>
    <xdr:to>
      <xdr:col>4</xdr:col>
      <xdr:colOff>123825</xdr:colOff>
      <xdr:row>0</xdr:row>
      <xdr:rowOff>0</xdr:rowOff>
    </xdr:to>
    <xdr:sp>
      <xdr:nvSpPr>
        <xdr:cNvPr id="1" name="WordArt 1"/>
        <xdr:cNvSpPr>
          <a:spLocks/>
        </xdr:cNvSpPr>
      </xdr:nvSpPr>
      <xdr:spPr>
        <a:xfrm>
          <a:off x="990600" y="0"/>
          <a:ext cx="1933575" cy="0"/>
        </a:xfrm>
        <a:prstGeom prst="rect"/>
        <a:noFill/>
      </xdr:spPr>
      <xdr:txBody>
        <a:bodyPr fromWordArt="1" wrap="none" lIns="91440" tIns="45720" rIns="91440" bIns="45720">
          <a:prstTxWarp prst="textPlain"/>
        </a:bodyPr>
        <a:p>
          <a:pPr algn="ctr"/>
          <a:r>
            <a:rPr sz="3600" kern="10" spc="719">
              <a:ln w="9525" cmpd="sng">
                <a:solidFill>
                  <a:srgbClr val="000000"/>
                </a:solidFill>
                <a:headEnd type="none"/>
                <a:tailEnd type="none"/>
              </a:ln>
              <a:solidFill>
                <a:srgbClr val="FFFFFF"/>
              </a:solidFill>
              <a:latin typeface="Arial Black"/>
              <a:cs typeface="Arial Black"/>
            </a:rPr>
            <a:t>TROŠKOVNIK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25</xdr:row>
      <xdr:rowOff>0</xdr:rowOff>
    </xdr:from>
    <xdr:ext cx="9525" cy="38100"/>
    <xdr:sp>
      <xdr:nvSpPr>
        <xdr:cNvPr id="1" name="Rectangle 9"/>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2" name="Rectangle 10"/>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3" name="Rectangle 11"/>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4" name="Rectangle 12"/>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5" name="Rectangle 13"/>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6" name="Rectangle 14"/>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7" name="Rectangle 15"/>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8" name="Rectangle 16"/>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9" name="Rectangle 17"/>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10" name="Rectangle 18"/>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11" name="Rectangle 19"/>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12" name="Rectangle 20"/>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13" name="Rectangle 21"/>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14" name="Rectangle 22"/>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15" name="Rectangle 23"/>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16" name="Rectangle 24"/>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25</xdr:row>
      <xdr:rowOff>0</xdr:rowOff>
    </xdr:from>
    <xdr:ext cx="28575" cy="123825"/>
    <xdr:sp>
      <xdr:nvSpPr>
        <xdr:cNvPr id="17" name="Rectangle 17"/>
        <xdr:cNvSpPr>
          <a:spLocks/>
        </xdr:cNvSpPr>
      </xdr:nvSpPr>
      <xdr:spPr>
        <a:xfrm>
          <a:off x="561975" y="44481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25</xdr:row>
      <xdr:rowOff>0</xdr:rowOff>
    </xdr:from>
    <xdr:ext cx="9525" cy="47625"/>
    <xdr:sp>
      <xdr:nvSpPr>
        <xdr:cNvPr id="18" name="Rectangle 26"/>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25</xdr:row>
      <xdr:rowOff>0</xdr:rowOff>
    </xdr:from>
    <xdr:ext cx="28575" cy="123825"/>
    <xdr:sp>
      <xdr:nvSpPr>
        <xdr:cNvPr id="19" name="Rectangle 19"/>
        <xdr:cNvSpPr>
          <a:spLocks/>
        </xdr:cNvSpPr>
      </xdr:nvSpPr>
      <xdr:spPr>
        <a:xfrm>
          <a:off x="561975" y="44481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25</xdr:row>
      <xdr:rowOff>0</xdr:rowOff>
    </xdr:from>
    <xdr:ext cx="9525" cy="47625"/>
    <xdr:sp>
      <xdr:nvSpPr>
        <xdr:cNvPr id="20" name="Rectangle 28"/>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21" name="Rectangle 29"/>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22" name="Rectangle 30"/>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23" name="Rectangle 31"/>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24" name="Rectangle 32"/>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25" name="Rectangle 33"/>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26" name="Rectangle 34"/>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27" name="Rectangle 35"/>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28" name="Rectangle 36"/>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25</xdr:row>
      <xdr:rowOff>0</xdr:rowOff>
    </xdr:from>
    <xdr:ext cx="28575" cy="123825"/>
    <xdr:sp>
      <xdr:nvSpPr>
        <xdr:cNvPr id="29" name="Rectangle 29"/>
        <xdr:cNvSpPr>
          <a:spLocks/>
        </xdr:cNvSpPr>
      </xdr:nvSpPr>
      <xdr:spPr>
        <a:xfrm>
          <a:off x="561975" y="44481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25</xdr:row>
      <xdr:rowOff>0</xdr:rowOff>
    </xdr:from>
    <xdr:ext cx="28575" cy="123825"/>
    <xdr:sp>
      <xdr:nvSpPr>
        <xdr:cNvPr id="30" name="Rectangle 30"/>
        <xdr:cNvSpPr>
          <a:spLocks/>
        </xdr:cNvSpPr>
      </xdr:nvSpPr>
      <xdr:spPr>
        <a:xfrm>
          <a:off x="561975" y="44481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25</xdr:row>
      <xdr:rowOff>0</xdr:rowOff>
    </xdr:from>
    <xdr:ext cx="9525" cy="47625"/>
    <xdr:sp>
      <xdr:nvSpPr>
        <xdr:cNvPr id="31" name="Rectangle 39"/>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32" name="Rectangle 40"/>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33" name="Rectangle 41"/>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34" name="Rectangle 42"/>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35" name="Rectangle 43"/>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36" name="Rectangle 44"/>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37" name="Rectangle 45"/>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38" name="Rectangle 46"/>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39" name="Rectangle 47"/>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40" name="Rectangle 48"/>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25</xdr:row>
      <xdr:rowOff>0</xdr:rowOff>
    </xdr:from>
    <xdr:ext cx="19050" cy="47625"/>
    <xdr:sp>
      <xdr:nvSpPr>
        <xdr:cNvPr id="41" name="Rectangle 49"/>
        <xdr:cNvSpPr>
          <a:spLocks/>
        </xdr:cNvSpPr>
      </xdr:nvSpPr>
      <xdr:spPr>
        <a:xfrm>
          <a:off x="590550" y="4448175"/>
          <a:ext cx="190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25</xdr:row>
      <xdr:rowOff>0</xdr:rowOff>
    </xdr:from>
    <xdr:ext cx="19050" cy="47625"/>
    <xdr:sp>
      <xdr:nvSpPr>
        <xdr:cNvPr id="42" name="Rectangle 50"/>
        <xdr:cNvSpPr>
          <a:spLocks/>
        </xdr:cNvSpPr>
      </xdr:nvSpPr>
      <xdr:spPr>
        <a:xfrm>
          <a:off x="590550" y="4448175"/>
          <a:ext cx="190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43" name="Rectangle 51"/>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44" name="Rectangle 52"/>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45" name="Rectangle 53"/>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46" name="Rectangle 54"/>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47" name="Rectangle 55"/>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48" name="Rectangle 56"/>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49" name="Rectangle 57"/>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50" name="Rectangle 58"/>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51" name="Rectangle 59"/>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52" name="Rectangle 60"/>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53" name="Rectangle 61"/>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54" name="Rectangle 62"/>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55" name="Rectangle 63"/>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56" name="Rectangle 64"/>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57" name="Rectangle 65"/>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58" name="Rectangle 66"/>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59" name="Rectangle 67"/>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60" name="Rectangle 68"/>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61" name="Rectangle 69"/>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62" name="Rectangle 70"/>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63" name="Rectangle 71"/>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64" name="Rectangle 72"/>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65" name="Rectangle 73"/>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66" name="Rectangle 74"/>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67" name="Rectangle 75"/>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68" name="Rectangle 76"/>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69" name="Rectangle 77"/>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70" name="Rectangle 78"/>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71" name="Rectangle 79"/>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72" name="Rectangle 80"/>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73" name="Rectangle 81"/>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25</xdr:row>
      <xdr:rowOff>0</xdr:rowOff>
    </xdr:from>
    <xdr:ext cx="38100" cy="38100"/>
    <xdr:sp>
      <xdr:nvSpPr>
        <xdr:cNvPr id="74" name="Rectangle 82"/>
        <xdr:cNvSpPr>
          <a:spLocks/>
        </xdr:cNvSpPr>
      </xdr:nvSpPr>
      <xdr:spPr>
        <a:xfrm>
          <a:off x="742950" y="44481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75" name="Rectangle 83"/>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76" name="Rectangle 84"/>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77" name="Rectangle 85"/>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78" name="Rectangle 86"/>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25</xdr:row>
      <xdr:rowOff>0</xdr:rowOff>
    </xdr:from>
    <xdr:ext cx="28575" cy="123825"/>
    <xdr:sp>
      <xdr:nvSpPr>
        <xdr:cNvPr id="79" name="Rectangle 79"/>
        <xdr:cNvSpPr>
          <a:spLocks/>
        </xdr:cNvSpPr>
      </xdr:nvSpPr>
      <xdr:spPr>
        <a:xfrm>
          <a:off x="561975" y="44481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25</xdr:row>
      <xdr:rowOff>0</xdr:rowOff>
    </xdr:from>
    <xdr:ext cx="9525" cy="47625"/>
    <xdr:sp>
      <xdr:nvSpPr>
        <xdr:cNvPr id="80" name="Rectangle 88"/>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25</xdr:row>
      <xdr:rowOff>0</xdr:rowOff>
    </xdr:from>
    <xdr:ext cx="28575" cy="123825"/>
    <xdr:sp>
      <xdr:nvSpPr>
        <xdr:cNvPr id="81" name="Rectangle 81"/>
        <xdr:cNvSpPr>
          <a:spLocks/>
        </xdr:cNvSpPr>
      </xdr:nvSpPr>
      <xdr:spPr>
        <a:xfrm>
          <a:off x="561975" y="44481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25</xdr:row>
      <xdr:rowOff>0</xdr:rowOff>
    </xdr:from>
    <xdr:ext cx="9525" cy="47625"/>
    <xdr:sp>
      <xdr:nvSpPr>
        <xdr:cNvPr id="82" name="Rectangle 90"/>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83" name="Rectangle 91"/>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84" name="Rectangle 92"/>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85" name="Rectangle 93"/>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86" name="Rectangle 94"/>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87" name="Rectangle 95"/>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88" name="Rectangle 96"/>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89" name="Rectangle 97"/>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90" name="Rectangle 98"/>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25</xdr:row>
      <xdr:rowOff>0</xdr:rowOff>
    </xdr:from>
    <xdr:ext cx="28575" cy="123825"/>
    <xdr:sp>
      <xdr:nvSpPr>
        <xdr:cNvPr id="91" name="Rectangle 91"/>
        <xdr:cNvSpPr>
          <a:spLocks/>
        </xdr:cNvSpPr>
      </xdr:nvSpPr>
      <xdr:spPr>
        <a:xfrm>
          <a:off x="561975" y="44481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25</xdr:row>
      <xdr:rowOff>0</xdr:rowOff>
    </xdr:from>
    <xdr:ext cx="28575" cy="123825"/>
    <xdr:sp>
      <xdr:nvSpPr>
        <xdr:cNvPr id="92" name="Rectangle 92"/>
        <xdr:cNvSpPr>
          <a:spLocks/>
        </xdr:cNvSpPr>
      </xdr:nvSpPr>
      <xdr:spPr>
        <a:xfrm>
          <a:off x="561975" y="44481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25</xdr:row>
      <xdr:rowOff>0</xdr:rowOff>
    </xdr:from>
    <xdr:ext cx="9525" cy="47625"/>
    <xdr:sp>
      <xdr:nvSpPr>
        <xdr:cNvPr id="93" name="Rectangle 101"/>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94" name="Rectangle 102"/>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95" name="Rectangle 103"/>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96" name="Rectangle 104"/>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97" name="Rectangle 105"/>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98" name="Rectangle 106"/>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99" name="Rectangle 107"/>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100" name="Rectangle 108"/>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101" name="Rectangle 109"/>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02" name="Rectangle 110"/>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25</xdr:row>
      <xdr:rowOff>0</xdr:rowOff>
    </xdr:from>
    <xdr:ext cx="19050" cy="47625"/>
    <xdr:sp>
      <xdr:nvSpPr>
        <xdr:cNvPr id="103" name="Rectangle 111"/>
        <xdr:cNvSpPr>
          <a:spLocks/>
        </xdr:cNvSpPr>
      </xdr:nvSpPr>
      <xdr:spPr>
        <a:xfrm>
          <a:off x="590550" y="4448175"/>
          <a:ext cx="190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25</xdr:row>
      <xdr:rowOff>0</xdr:rowOff>
    </xdr:from>
    <xdr:ext cx="19050" cy="47625"/>
    <xdr:sp>
      <xdr:nvSpPr>
        <xdr:cNvPr id="104" name="Rectangle 112"/>
        <xdr:cNvSpPr>
          <a:spLocks/>
        </xdr:cNvSpPr>
      </xdr:nvSpPr>
      <xdr:spPr>
        <a:xfrm>
          <a:off x="590550" y="4448175"/>
          <a:ext cx="190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05" name="Rectangle 113"/>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06" name="Rectangle 114"/>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07" name="Rectangle 115"/>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08" name="Rectangle 116"/>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09" name="Rectangle 117"/>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10" name="Rectangle 118"/>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11" name="Rectangle 119"/>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12" name="Rectangle 120"/>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13" name="Rectangle 121"/>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14" name="Rectangle 122"/>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15" name="Rectangle 123"/>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16" name="Rectangle 124"/>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17" name="Rectangle 125"/>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38100"/>
    <xdr:sp>
      <xdr:nvSpPr>
        <xdr:cNvPr id="118" name="Rectangle 126"/>
        <xdr:cNvSpPr>
          <a:spLocks/>
        </xdr:cNvSpPr>
      </xdr:nvSpPr>
      <xdr:spPr>
        <a:xfrm>
          <a:off x="552450" y="444817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19" name="Rectangle 127"/>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20" name="Rectangle 128"/>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21" name="Rectangle 129"/>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22" name="Rectangle 130"/>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23" name="Rectangle 131"/>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25</xdr:row>
      <xdr:rowOff>0</xdr:rowOff>
    </xdr:from>
    <xdr:ext cx="9525" cy="47625"/>
    <xdr:sp>
      <xdr:nvSpPr>
        <xdr:cNvPr id="124" name="Rectangle 132"/>
        <xdr:cNvSpPr>
          <a:spLocks/>
        </xdr:cNvSpPr>
      </xdr:nvSpPr>
      <xdr:spPr>
        <a:xfrm>
          <a:off x="552450" y="444817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38100"/>
    <xdr:sp>
      <xdr:nvSpPr>
        <xdr:cNvPr id="125" name="Rectangle 9"/>
        <xdr:cNvSpPr>
          <a:spLocks/>
        </xdr:cNvSpPr>
      </xdr:nvSpPr>
      <xdr:spPr>
        <a:xfrm>
          <a:off x="552450" y="130492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38100"/>
    <xdr:sp>
      <xdr:nvSpPr>
        <xdr:cNvPr id="126" name="Rectangle 10"/>
        <xdr:cNvSpPr>
          <a:spLocks/>
        </xdr:cNvSpPr>
      </xdr:nvSpPr>
      <xdr:spPr>
        <a:xfrm>
          <a:off x="552450" y="130492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38100"/>
    <xdr:sp>
      <xdr:nvSpPr>
        <xdr:cNvPr id="127" name="Rectangle 21"/>
        <xdr:cNvSpPr>
          <a:spLocks/>
        </xdr:cNvSpPr>
      </xdr:nvSpPr>
      <xdr:spPr>
        <a:xfrm>
          <a:off x="552450" y="130492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38100"/>
    <xdr:sp>
      <xdr:nvSpPr>
        <xdr:cNvPr id="128" name="Rectangle 22"/>
        <xdr:cNvSpPr>
          <a:spLocks/>
        </xdr:cNvSpPr>
      </xdr:nvSpPr>
      <xdr:spPr>
        <a:xfrm>
          <a:off x="552450" y="130492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38100"/>
    <xdr:sp>
      <xdr:nvSpPr>
        <xdr:cNvPr id="129" name="Rectangle 23"/>
        <xdr:cNvSpPr>
          <a:spLocks/>
        </xdr:cNvSpPr>
      </xdr:nvSpPr>
      <xdr:spPr>
        <a:xfrm>
          <a:off x="552450" y="130492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38100"/>
    <xdr:sp>
      <xdr:nvSpPr>
        <xdr:cNvPr id="130" name="Rectangle 24"/>
        <xdr:cNvSpPr>
          <a:spLocks/>
        </xdr:cNvSpPr>
      </xdr:nvSpPr>
      <xdr:spPr>
        <a:xfrm>
          <a:off x="552450" y="130492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xdr:row>
      <xdr:rowOff>0</xdr:rowOff>
    </xdr:from>
    <xdr:ext cx="28575" cy="123825"/>
    <xdr:sp>
      <xdr:nvSpPr>
        <xdr:cNvPr id="131" name="Rectangle 131"/>
        <xdr:cNvSpPr>
          <a:spLocks/>
        </xdr:cNvSpPr>
      </xdr:nvSpPr>
      <xdr:spPr>
        <a:xfrm>
          <a:off x="561975" y="130492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xdr:row>
      <xdr:rowOff>0</xdr:rowOff>
    </xdr:from>
    <xdr:ext cx="9525" cy="47625"/>
    <xdr:sp>
      <xdr:nvSpPr>
        <xdr:cNvPr id="132" name="Rectangle 26"/>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xdr:row>
      <xdr:rowOff>0</xdr:rowOff>
    </xdr:from>
    <xdr:ext cx="28575" cy="123825"/>
    <xdr:sp>
      <xdr:nvSpPr>
        <xdr:cNvPr id="133" name="Rectangle 133"/>
        <xdr:cNvSpPr>
          <a:spLocks/>
        </xdr:cNvSpPr>
      </xdr:nvSpPr>
      <xdr:spPr>
        <a:xfrm>
          <a:off x="561975" y="130492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xdr:row>
      <xdr:rowOff>0</xdr:rowOff>
    </xdr:from>
    <xdr:ext cx="9525" cy="47625"/>
    <xdr:sp>
      <xdr:nvSpPr>
        <xdr:cNvPr id="134" name="Rectangle 28"/>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35" name="Rectangle 29"/>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36" name="Rectangle 30"/>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37" name="Rectangle 31"/>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38" name="Rectangle 32"/>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39" name="Rectangle 33"/>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40" name="Rectangle 34"/>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38100"/>
    <xdr:sp>
      <xdr:nvSpPr>
        <xdr:cNvPr id="141" name="Rectangle 35"/>
        <xdr:cNvSpPr>
          <a:spLocks/>
        </xdr:cNvSpPr>
      </xdr:nvSpPr>
      <xdr:spPr>
        <a:xfrm>
          <a:off x="552450" y="130492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38100"/>
    <xdr:sp>
      <xdr:nvSpPr>
        <xdr:cNvPr id="142" name="Rectangle 36"/>
        <xdr:cNvSpPr>
          <a:spLocks/>
        </xdr:cNvSpPr>
      </xdr:nvSpPr>
      <xdr:spPr>
        <a:xfrm>
          <a:off x="552450" y="130492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xdr:row>
      <xdr:rowOff>0</xdr:rowOff>
    </xdr:from>
    <xdr:ext cx="28575" cy="123825"/>
    <xdr:sp>
      <xdr:nvSpPr>
        <xdr:cNvPr id="143" name="Rectangle 143"/>
        <xdr:cNvSpPr>
          <a:spLocks/>
        </xdr:cNvSpPr>
      </xdr:nvSpPr>
      <xdr:spPr>
        <a:xfrm>
          <a:off x="561975" y="130492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xdr:row>
      <xdr:rowOff>0</xdr:rowOff>
    </xdr:from>
    <xdr:ext cx="28575" cy="123825"/>
    <xdr:sp>
      <xdr:nvSpPr>
        <xdr:cNvPr id="144" name="Rectangle 144"/>
        <xdr:cNvSpPr>
          <a:spLocks/>
        </xdr:cNvSpPr>
      </xdr:nvSpPr>
      <xdr:spPr>
        <a:xfrm>
          <a:off x="561975" y="130492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xdr:row>
      <xdr:rowOff>0</xdr:rowOff>
    </xdr:from>
    <xdr:ext cx="9525" cy="47625"/>
    <xdr:sp>
      <xdr:nvSpPr>
        <xdr:cNvPr id="145" name="Rectangle 39"/>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46" name="Rectangle 40"/>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47" name="Rectangle 41"/>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48" name="Rectangle 42"/>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49" name="Rectangle 43"/>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50" name="Rectangle 44"/>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51" name="Rectangle 45"/>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38100"/>
    <xdr:sp>
      <xdr:nvSpPr>
        <xdr:cNvPr id="152" name="Rectangle 46"/>
        <xdr:cNvSpPr>
          <a:spLocks/>
        </xdr:cNvSpPr>
      </xdr:nvSpPr>
      <xdr:spPr>
        <a:xfrm>
          <a:off x="552450" y="130492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38100"/>
    <xdr:sp>
      <xdr:nvSpPr>
        <xdr:cNvPr id="153" name="Rectangle 47"/>
        <xdr:cNvSpPr>
          <a:spLocks/>
        </xdr:cNvSpPr>
      </xdr:nvSpPr>
      <xdr:spPr>
        <a:xfrm>
          <a:off x="552450" y="130492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54" name="Rectangle 48"/>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xdr:row>
      <xdr:rowOff>0</xdr:rowOff>
    </xdr:from>
    <xdr:ext cx="19050" cy="47625"/>
    <xdr:sp>
      <xdr:nvSpPr>
        <xdr:cNvPr id="155" name="Rectangle 49"/>
        <xdr:cNvSpPr>
          <a:spLocks/>
        </xdr:cNvSpPr>
      </xdr:nvSpPr>
      <xdr:spPr>
        <a:xfrm>
          <a:off x="590550" y="1304925"/>
          <a:ext cx="190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xdr:row>
      <xdr:rowOff>0</xdr:rowOff>
    </xdr:from>
    <xdr:ext cx="19050" cy="47625"/>
    <xdr:sp>
      <xdr:nvSpPr>
        <xdr:cNvPr id="156" name="Rectangle 50"/>
        <xdr:cNvSpPr>
          <a:spLocks/>
        </xdr:cNvSpPr>
      </xdr:nvSpPr>
      <xdr:spPr>
        <a:xfrm>
          <a:off x="590550" y="1304925"/>
          <a:ext cx="1905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57" name="Rectangle 51"/>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58" name="Rectangle 52"/>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59" name="Rectangle 53"/>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60" name="Rectangle 54"/>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61" name="Rectangle 55"/>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62" name="Rectangle 56"/>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63" name="Rectangle 57"/>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64" name="Rectangle 58"/>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65" name="Rectangle 59"/>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66" name="Rectangle 60"/>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67" name="Rectangle 61"/>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68" name="Rectangle 62"/>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69" name="Rectangle 63"/>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38100"/>
    <xdr:sp>
      <xdr:nvSpPr>
        <xdr:cNvPr id="170" name="Rectangle 64"/>
        <xdr:cNvSpPr>
          <a:spLocks/>
        </xdr:cNvSpPr>
      </xdr:nvSpPr>
      <xdr:spPr>
        <a:xfrm>
          <a:off x="552450" y="1304925"/>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71" name="Rectangle 65"/>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72" name="Rectangle 66"/>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73" name="Rectangle 67"/>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74" name="Rectangle 68"/>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75" name="Rectangle 69"/>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47625"/>
    <xdr:sp>
      <xdr:nvSpPr>
        <xdr:cNvPr id="176" name="Rectangle 70"/>
        <xdr:cNvSpPr>
          <a:spLocks/>
        </xdr:cNvSpPr>
      </xdr:nvSpPr>
      <xdr:spPr>
        <a:xfrm>
          <a:off x="552450" y="1304925"/>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33350"/>
    <xdr:sp>
      <xdr:nvSpPr>
        <xdr:cNvPr id="177" name="Rectangle 9"/>
        <xdr:cNvSpPr>
          <a:spLocks/>
        </xdr:cNvSpPr>
      </xdr:nvSpPr>
      <xdr:spPr>
        <a:xfrm>
          <a:off x="552450" y="1304925"/>
          <a:ext cx="95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33350"/>
    <xdr:sp>
      <xdr:nvSpPr>
        <xdr:cNvPr id="178" name="Rectangle 10"/>
        <xdr:cNvSpPr>
          <a:spLocks/>
        </xdr:cNvSpPr>
      </xdr:nvSpPr>
      <xdr:spPr>
        <a:xfrm>
          <a:off x="552450" y="1304925"/>
          <a:ext cx="95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33350"/>
    <xdr:sp>
      <xdr:nvSpPr>
        <xdr:cNvPr id="179" name="Rectangle 21"/>
        <xdr:cNvSpPr>
          <a:spLocks/>
        </xdr:cNvSpPr>
      </xdr:nvSpPr>
      <xdr:spPr>
        <a:xfrm>
          <a:off x="552450" y="1304925"/>
          <a:ext cx="95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33350"/>
    <xdr:sp>
      <xdr:nvSpPr>
        <xdr:cNvPr id="180" name="Rectangle 22"/>
        <xdr:cNvSpPr>
          <a:spLocks/>
        </xdr:cNvSpPr>
      </xdr:nvSpPr>
      <xdr:spPr>
        <a:xfrm>
          <a:off x="552450" y="1304925"/>
          <a:ext cx="95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33350"/>
    <xdr:sp>
      <xdr:nvSpPr>
        <xdr:cNvPr id="181" name="Rectangle 23"/>
        <xdr:cNvSpPr>
          <a:spLocks/>
        </xdr:cNvSpPr>
      </xdr:nvSpPr>
      <xdr:spPr>
        <a:xfrm>
          <a:off x="552450" y="1304925"/>
          <a:ext cx="95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33350"/>
    <xdr:sp>
      <xdr:nvSpPr>
        <xdr:cNvPr id="182" name="Rectangle 24"/>
        <xdr:cNvSpPr>
          <a:spLocks/>
        </xdr:cNvSpPr>
      </xdr:nvSpPr>
      <xdr:spPr>
        <a:xfrm>
          <a:off x="552450" y="1304925"/>
          <a:ext cx="95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xdr:row>
      <xdr:rowOff>0</xdr:rowOff>
    </xdr:from>
    <xdr:ext cx="28575" cy="123825"/>
    <xdr:sp>
      <xdr:nvSpPr>
        <xdr:cNvPr id="183" name="Rectangle 183"/>
        <xdr:cNvSpPr>
          <a:spLocks/>
        </xdr:cNvSpPr>
      </xdr:nvSpPr>
      <xdr:spPr>
        <a:xfrm>
          <a:off x="561975" y="130492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xdr:row>
      <xdr:rowOff>0</xdr:rowOff>
    </xdr:from>
    <xdr:ext cx="9525" cy="142875"/>
    <xdr:sp>
      <xdr:nvSpPr>
        <xdr:cNvPr id="184" name="Rectangle 26"/>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xdr:row>
      <xdr:rowOff>0</xdr:rowOff>
    </xdr:from>
    <xdr:ext cx="28575" cy="123825"/>
    <xdr:sp>
      <xdr:nvSpPr>
        <xdr:cNvPr id="185" name="Rectangle 185"/>
        <xdr:cNvSpPr>
          <a:spLocks/>
        </xdr:cNvSpPr>
      </xdr:nvSpPr>
      <xdr:spPr>
        <a:xfrm>
          <a:off x="561975" y="130492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xdr:row>
      <xdr:rowOff>0</xdr:rowOff>
    </xdr:from>
    <xdr:ext cx="9525" cy="142875"/>
    <xdr:sp>
      <xdr:nvSpPr>
        <xdr:cNvPr id="186" name="Rectangle 28"/>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187" name="Rectangle 29"/>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188" name="Rectangle 30"/>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189" name="Rectangle 31"/>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190" name="Rectangle 32"/>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191" name="Rectangle 33"/>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192" name="Rectangle 34"/>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33350"/>
    <xdr:sp>
      <xdr:nvSpPr>
        <xdr:cNvPr id="193" name="Rectangle 35"/>
        <xdr:cNvSpPr>
          <a:spLocks/>
        </xdr:cNvSpPr>
      </xdr:nvSpPr>
      <xdr:spPr>
        <a:xfrm>
          <a:off x="552450" y="1304925"/>
          <a:ext cx="95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33350"/>
    <xdr:sp>
      <xdr:nvSpPr>
        <xdr:cNvPr id="194" name="Rectangle 36"/>
        <xdr:cNvSpPr>
          <a:spLocks/>
        </xdr:cNvSpPr>
      </xdr:nvSpPr>
      <xdr:spPr>
        <a:xfrm>
          <a:off x="552450" y="1304925"/>
          <a:ext cx="95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xdr:row>
      <xdr:rowOff>0</xdr:rowOff>
    </xdr:from>
    <xdr:ext cx="28575" cy="123825"/>
    <xdr:sp>
      <xdr:nvSpPr>
        <xdr:cNvPr id="195" name="Rectangle 195"/>
        <xdr:cNvSpPr>
          <a:spLocks/>
        </xdr:cNvSpPr>
      </xdr:nvSpPr>
      <xdr:spPr>
        <a:xfrm>
          <a:off x="561975" y="130492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xdr:row>
      <xdr:rowOff>0</xdr:rowOff>
    </xdr:from>
    <xdr:ext cx="28575" cy="123825"/>
    <xdr:sp>
      <xdr:nvSpPr>
        <xdr:cNvPr id="196" name="Rectangle 196"/>
        <xdr:cNvSpPr>
          <a:spLocks/>
        </xdr:cNvSpPr>
      </xdr:nvSpPr>
      <xdr:spPr>
        <a:xfrm>
          <a:off x="561975" y="130492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xdr:row>
      <xdr:rowOff>0</xdr:rowOff>
    </xdr:from>
    <xdr:ext cx="9525" cy="142875"/>
    <xdr:sp>
      <xdr:nvSpPr>
        <xdr:cNvPr id="197" name="Rectangle 39"/>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198" name="Rectangle 40"/>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199" name="Rectangle 41"/>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00" name="Rectangle 42"/>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01" name="Rectangle 43"/>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02" name="Rectangle 44"/>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03" name="Rectangle 45"/>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33350"/>
    <xdr:sp>
      <xdr:nvSpPr>
        <xdr:cNvPr id="204" name="Rectangle 46"/>
        <xdr:cNvSpPr>
          <a:spLocks/>
        </xdr:cNvSpPr>
      </xdr:nvSpPr>
      <xdr:spPr>
        <a:xfrm>
          <a:off x="552450" y="1304925"/>
          <a:ext cx="95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33350"/>
    <xdr:sp>
      <xdr:nvSpPr>
        <xdr:cNvPr id="205" name="Rectangle 47"/>
        <xdr:cNvSpPr>
          <a:spLocks/>
        </xdr:cNvSpPr>
      </xdr:nvSpPr>
      <xdr:spPr>
        <a:xfrm>
          <a:off x="552450" y="1304925"/>
          <a:ext cx="95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06" name="Rectangle 48"/>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xdr:row>
      <xdr:rowOff>0</xdr:rowOff>
    </xdr:from>
    <xdr:ext cx="19050" cy="142875"/>
    <xdr:sp>
      <xdr:nvSpPr>
        <xdr:cNvPr id="207" name="Rectangle 49"/>
        <xdr:cNvSpPr>
          <a:spLocks/>
        </xdr:cNvSpPr>
      </xdr:nvSpPr>
      <xdr:spPr>
        <a:xfrm>
          <a:off x="590550" y="1304925"/>
          <a:ext cx="190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xdr:row>
      <xdr:rowOff>0</xdr:rowOff>
    </xdr:from>
    <xdr:ext cx="19050" cy="142875"/>
    <xdr:sp>
      <xdr:nvSpPr>
        <xdr:cNvPr id="208" name="Rectangle 50"/>
        <xdr:cNvSpPr>
          <a:spLocks/>
        </xdr:cNvSpPr>
      </xdr:nvSpPr>
      <xdr:spPr>
        <a:xfrm>
          <a:off x="590550" y="1304925"/>
          <a:ext cx="190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09" name="Rectangle 51"/>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10" name="Rectangle 52"/>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11" name="Rectangle 53"/>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12" name="Rectangle 54"/>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13" name="Rectangle 55"/>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14" name="Rectangle 56"/>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15" name="Rectangle 57"/>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16" name="Rectangle 58"/>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17" name="Rectangle 59"/>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18" name="Rectangle 60"/>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19" name="Rectangle 61"/>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20" name="Rectangle 62"/>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21" name="Rectangle 63"/>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33350"/>
    <xdr:sp>
      <xdr:nvSpPr>
        <xdr:cNvPr id="222" name="Rectangle 64"/>
        <xdr:cNvSpPr>
          <a:spLocks/>
        </xdr:cNvSpPr>
      </xdr:nvSpPr>
      <xdr:spPr>
        <a:xfrm>
          <a:off x="552450" y="1304925"/>
          <a:ext cx="95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23" name="Rectangle 65"/>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24" name="Rectangle 66"/>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25" name="Rectangle 67"/>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26" name="Rectangle 68"/>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27" name="Rectangle 69"/>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xdr:row>
      <xdr:rowOff>0</xdr:rowOff>
    </xdr:from>
    <xdr:ext cx="9525" cy="142875"/>
    <xdr:sp>
      <xdr:nvSpPr>
        <xdr:cNvPr id="228" name="Rectangle 70"/>
        <xdr:cNvSpPr>
          <a:spLocks/>
        </xdr:cNvSpPr>
      </xdr:nvSpPr>
      <xdr:spPr>
        <a:xfrm>
          <a:off x="552450" y="1304925"/>
          <a:ext cx="95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33350"/>
    <xdr:sp>
      <xdr:nvSpPr>
        <xdr:cNvPr id="229" name="Rectangle 9"/>
        <xdr:cNvSpPr>
          <a:spLocks/>
        </xdr:cNvSpPr>
      </xdr:nvSpPr>
      <xdr:spPr>
        <a:xfrm>
          <a:off x="5524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33350"/>
    <xdr:sp>
      <xdr:nvSpPr>
        <xdr:cNvPr id="230" name="Rectangle 10"/>
        <xdr:cNvSpPr>
          <a:spLocks/>
        </xdr:cNvSpPr>
      </xdr:nvSpPr>
      <xdr:spPr>
        <a:xfrm>
          <a:off x="5524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146</xdr:row>
      <xdr:rowOff>0</xdr:rowOff>
    </xdr:from>
    <xdr:ext cx="0" cy="133350"/>
    <xdr:sp>
      <xdr:nvSpPr>
        <xdr:cNvPr id="231" name="Rectangle 11"/>
        <xdr:cNvSpPr>
          <a:spLocks/>
        </xdr:cNvSpPr>
      </xdr:nvSpPr>
      <xdr:spPr>
        <a:xfrm>
          <a:off x="7429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146</xdr:row>
      <xdr:rowOff>0</xdr:rowOff>
    </xdr:from>
    <xdr:ext cx="0" cy="133350"/>
    <xdr:sp>
      <xdr:nvSpPr>
        <xdr:cNvPr id="232" name="Rectangle 12"/>
        <xdr:cNvSpPr>
          <a:spLocks/>
        </xdr:cNvSpPr>
      </xdr:nvSpPr>
      <xdr:spPr>
        <a:xfrm>
          <a:off x="7429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146</xdr:row>
      <xdr:rowOff>0</xdr:rowOff>
    </xdr:from>
    <xdr:ext cx="0" cy="133350"/>
    <xdr:sp>
      <xdr:nvSpPr>
        <xdr:cNvPr id="233" name="Rectangle 13"/>
        <xdr:cNvSpPr>
          <a:spLocks/>
        </xdr:cNvSpPr>
      </xdr:nvSpPr>
      <xdr:spPr>
        <a:xfrm>
          <a:off x="7429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146</xdr:row>
      <xdr:rowOff>0</xdr:rowOff>
    </xdr:from>
    <xdr:ext cx="0" cy="133350"/>
    <xdr:sp>
      <xdr:nvSpPr>
        <xdr:cNvPr id="234" name="Rectangle 14"/>
        <xdr:cNvSpPr>
          <a:spLocks/>
        </xdr:cNvSpPr>
      </xdr:nvSpPr>
      <xdr:spPr>
        <a:xfrm>
          <a:off x="7429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146</xdr:row>
      <xdr:rowOff>0</xdr:rowOff>
    </xdr:from>
    <xdr:ext cx="0" cy="133350"/>
    <xdr:sp>
      <xdr:nvSpPr>
        <xdr:cNvPr id="235" name="Rectangle 15"/>
        <xdr:cNvSpPr>
          <a:spLocks/>
        </xdr:cNvSpPr>
      </xdr:nvSpPr>
      <xdr:spPr>
        <a:xfrm>
          <a:off x="7429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146</xdr:row>
      <xdr:rowOff>0</xdr:rowOff>
    </xdr:from>
    <xdr:ext cx="0" cy="133350"/>
    <xdr:sp>
      <xdr:nvSpPr>
        <xdr:cNvPr id="236" name="Rectangle 16"/>
        <xdr:cNvSpPr>
          <a:spLocks/>
        </xdr:cNvSpPr>
      </xdr:nvSpPr>
      <xdr:spPr>
        <a:xfrm>
          <a:off x="7429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146</xdr:row>
      <xdr:rowOff>0</xdr:rowOff>
    </xdr:from>
    <xdr:ext cx="0" cy="133350"/>
    <xdr:sp>
      <xdr:nvSpPr>
        <xdr:cNvPr id="237" name="Rectangle 17"/>
        <xdr:cNvSpPr>
          <a:spLocks/>
        </xdr:cNvSpPr>
      </xdr:nvSpPr>
      <xdr:spPr>
        <a:xfrm>
          <a:off x="7429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146</xdr:row>
      <xdr:rowOff>0</xdr:rowOff>
    </xdr:from>
    <xdr:ext cx="0" cy="133350"/>
    <xdr:sp>
      <xdr:nvSpPr>
        <xdr:cNvPr id="238" name="Rectangle 18"/>
        <xdr:cNvSpPr>
          <a:spLocks/>
        </xdr:cNvSpPr>
      </xdr:nvSpPr>
      <xdr:spPr>
        <a:xfrm>
          <a:off x="7429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146</xdr:row>
      <xdr:rowOff>0</xdr:rowOff>
    </xdr:from>
    <xdr:ext cx="0" cy="133350"/>
    <xdr:sp>
      <xdr:nvSpPr>
        <xdr:cNvPr id="239" name="Rectangle 19"/>
        <xdr:cNvSpPr>
          <a:spLocks/>
        </xdr:cNvSpPr>
      </xdr:nvSpPr>
      <xdr:spPr>
        <a:xfrm>
          <a:off x="7429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146</xdr:row>
      <xdr:rowOff>0</xdr:rowOff>
    </xdr:from>
    <xdr:ext cx="0" cy="133350"/>
    <xdr:sp>
      <xdr:nvSpPr>
        <xdr:cNvPr id="240" name="Rectangle 20"/>
        <xdr:cNvSpPr>
          <a:spLocks/>
        </xdr:cNvSpPr>
      </xdr:nvSpPr>
      <xdr:spPr>
        <a:xfrm>
          <a:off x="7429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33350"/>
    <xdr:sp>
      <xdr:nvSpPr>
        <xdr:cNvPr id="241" name="Rectangle 21"/>
        <xdr:cNvSpPr>
          <a:spLocks/>
        </xdr:cNvSpPr>
      </xdr:nvSpPr>
      <xdr:spPr>
        <a:xfrm>
          <a:off x="5524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33350"/>
    <xdr:sp>
      <xdr:nvSpPr>
        <xdr:cNvPr id="242" name="Rectangle 22"/>
        <xdr:cNvSpPr>
          <a:spLocks/>
        </xdr:cNvSpPr>
      </xdr:nvSpPr>
      <xdr:spPr>
        <a:xfrm>
          <a:off x="5524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33350"/>
    <xdr:sp>
      <xdr:nvSpPr>
        <xdr:cNvPr id="243" name="Rectangle 23"/>
        <xdr:cNvSpPr>
          <a:spLocks/>
        </xdr:cNvSpPr>
      </xdr:nvSpPr>
      <xdr:spPr>
        <a:xfrm>
          <a:off x="5524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33350"/>
    <xdr:sp>
      <xdr:nvSpPr>
        <xdr:cNvPr id="244" name="Rectangle 24"/>
        <xdr:cNvSpPr>
          <a:spLocks/>
        </xdr:cNvSpPr>
      </xdr:nvSpPr>
      <xdr:spPr>
        <a:xfrm>
          <a:off x="5524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146</xdr:row>
      <xdr:rowOff>0</xdr:rowOff>
    </xdr:from>
    <xdr:ext cx="28575" cy="123825"/>
    <xdr:sp>
      <xdr:nvSpPr>
        <xdr:cNvPr id="245" name="Rectangle 245"/>
        <xdr:cNvSpPr>
          <a:spLocks/>
        </xdr:cNvSpPr>
      </xdr:nvSpPr>
      <xdr:spPr>
        <a:xfrm>
          <a:off x="561975" y="450627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146</xdr:row>
      <xdr:rowOff>0</xdr:rowOff>
    </xdr:from>
    <xdr:ext cx="0" cy="142875"/>
    <xdr:sp>
      <xdr:nvSpPr>
        <xdr:cNvPr id="246" name="Rectangle 26"/>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146</xdr:row>
      <xdr:rowOff>0</xdr:rowOff>
    </xdr:from>
    <xdr:ext cx="28575" cy="123825"/>
    <xdr:sp>
      <xdr:nvSpPr>
        <xdr:cNvPr id="247" name="Rectangle 247"/>
        <xdr:cNvSpPr>
          <a:spLocks/>
        </xdr:cNvSpPr>
      </xdr:nvSpPr>
      <xdr:spPr>
        <a:xfrm>
          <a:off x="561975" y="450627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146</xdr:row>
      <xdr:rowOff>0</xdr:rowOff>
    </xdr:from>
    <xdr:ext cx="0" cy="142875"/>
    <xdr:sp>
      <xdr:nvSpPr>
        <xdr:cNvPr id="248" name="Rectangle 28"/>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49" name="Rectangle 29"/>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50" name="Rectangle 30"/>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51" name="Rectangle 31"/>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52" name="Rectangle 32"/>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53" name="Rectangle 33"/>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54" name="Rectangle 34"/>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33350"/>
    <xdr:sp>
      <xdr:nvSpPr>
        <xdr:cNvPr id="255" name="Rectangle 35"/>
        <xdr:cNvSpPr>
          <a:spLocks/>
        </xdr:cNvSpPr>
      </xdr:nvSpPr>
      <xdr:spPr>
        <a:xfrm>
          <a:off x="5524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33350"/>
    <xdr:sp>
      <xdr:nvSpPr>
        <xdr:cNvPr id="256" name="Rectangle 36"/>
        <xdr:cNvSpPr>
          <a:spLocks/>
        </xdr:cNvSpPr>
      </xdr:nvSpPr>
      <xdr:spPr>
        <a:xfrm>
          <a:off x="5524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146</xdr:row>
      <xdr:rowOff>0</xdr:rowOff>
    </xdr:from>
    <xdr:ext cx="28575" cy="123825"/>
    <xdr:sp>
      <xdr:nvSpPr>
        <xdr:cNvPr id="257" name="Rectangle 257"/>
        <xdr:cNvSpPr>
          <a:spLocks/>
        </xdr:cNvSpPr>
      </xdr:nvSpPr>
      <xdr:spPr>
        <a:xfrm>
          <a:off x="561975" y="450627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146</xdr:row>
      <xdr:rowOff>0</xdr:rowOff>
    </xdr:from>
    <xdr:ext cx="28575" cy="123825"/>
    <xdr:sp>
      <xdr:nvSpPr>
        <xdr:cNvPr id="258" name="Rectangle 258"/>
        <xdr:cNvSpPr>
          <a:spLocks/>
        </xdr:cNvSpPr>
      </xdr:nvSpPr>
      <xdr:spPr>
        <a:xfrm>
          <a:off x="561975" y="450627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146</xdr:row>
      <xdr:rowOff>0</xdr:rowOff>
    </xdr:from>
    <xdr:ext cx="0" cy="142875"/>
    <xdr:sp>
      <xdr:nvSpPr>
        <xdr:cNvPr id="259" name="Rectangle 39"/>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60" name="Rectangle 40"/>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61" name="Rectangle 41"/>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62" name="Rectangle 42"/>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63" name="Rectangle 43"/>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64" name="Rectangle 44"/>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65" name="Rectangle 45"/>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33350"/>
    <xdr:sp>
      <xdr:nvSpPr>
        <xdr:cNvPr id="266" name="Rectangle 46"/>
        <xdr:cNvSpPr>
          <a:spLocks/>
        </xdr:cNvSpPr>
      </xdr:nvSpPr>
      <xdr:spPr>
        <a:xfrm>
          <a:off x="5524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33350"/>
    <xdr:sp>
      <xdr:nvSpPr>
        <xdr:cNvPr id="267" name="Rectangle 47"/>
        <xdr:cNvSpPr>
          <a:spLocks/>
        </xdr:cNvSpPr>
      </xdr:nvSpPr>
      <xdr:spPr>
        <a:xfrm>
          <a:off x="5524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68" name="Rectangle 48"/>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146</xdr:row>
      <xdr:rowOff>0</xdr:rowOff>
    </xdr:from>
    <xdr:ext cx="0" cy="142875"/>
    <xdr:sp>
      <xdr:nvSpPr>
        <xdr:cNvPr id="269" name="Rectangle 49"/>
        <xdr:cNvSpPr>
          <a:spLocks/>
        </xdr:cNvSpPr>
      </xdr:nvSpPr>
      <xdr:spPr>
        <a:xfrm>
          <a:off x="5905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146</xdr:row>
      <xdr:rowOff>0</xdr:rowOff>
    </xdr:from>
    <xdr:ext cx="0" cy="142875"/>
    <xdr:sp>
      <xdr:nvSpPr>
        <xdr:cNvPr id="270" name="Rectangle 50"/>
        <xdr:cNvSpPr>
          <a:spLocks/>
        </xdr:cNvSpPr>
      </xdr:nvSpPr>
      <xdr:spPr>
        <a:xfrm>
          <a:off x="5905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71" name="Rectangle 51"/>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72" name="Rectangle 52"/>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73" name="Rectangle 53"/>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74" name="Rectangle 54"/>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75" name="Rectangle 55"/>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76" name="Rectangle 56"/>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77" name="Rectangle 57"/>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78" name="Rectangle 58"/>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79" name="Rectangle 59"/>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80" name="Rectangle 60"/>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81" name="Rectangle 61"/>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82" name="Rectangle 62"/>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83" name="Rectangle 63"/>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33350"/>
    <xdr:sp>
      <xdr:nvSpPr>
        <xdr:cNvPr id="284" name="Rectangle 64"/>
        <xdr:cNvSpPr>
          <a:spLocks/>
        </xdr:cNvSpPr>
      </xdr:nvSpPr>
      <xdr:spPr>
        <a:xfrm>
          <a:off x="552450" y="450627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85" name="Rectangle 65"/>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86" name="Rectangle 66"/>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87" name="Rectangle 67"/>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88" name="Rectangle 68"/>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89" name="Rectangle 69"/>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146</xdr:row>
      <xdr:rowOff>0</xdr:rowOff>
    </xdr:from>
    <xdr:ext cx="0" cy="142875"/>
    <xdr:sp>
      <xdr:nvSpPr>
        <xdr:cNvPr id="290" name="Rectangle 70"/>
        <xdr:cNvSpPr>
          <a:spLocks/>
        </xdr:cNvSpPr>
      </xdr:nvSpPr>
      <xdr:spPr>
        <a:xfrm>
          <a:off x="552450" y="450627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33350"/>
    <xdr:sp>
      <xdr:nvSpPr>
        <xdr:cNvPr id="291" name="Rectangle 9"/>
        <xdr:cNvSpPr>
          <a:spLocks/>
        </xdr:cNvSpPr>
      </xdr:nvSpPr>
      <xdr:spPr>
        <a:xfrm>
          <a:off x="5524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33350"/>
    <xdr:sp>
      <xdr:nvSpPr>
        <xdr:cNvPr id="292" name="Rectangle 10"/>
        <xdr:cNvSpPr>
          <a:spLocks/>
        </xdr:cNvSpPr>
      </xdr:nvSpPr>
      <xdr:spPr>
        <a:xfrm>
          <a:off x="5524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218</xdr:row>
      <xdr:rowOff>0</xdr:rowOff>
    </xdr:from>
    <xdr:ext cx="0" cy="133350"/>
    <xdr:sp>
      <xdr:nvSpPr>
        <xdr:cNvPr id="293" name="Rectangle 11"/>
        <xdr:cNvSpPr>
          <a:spLocks/>
        </xdr:cNvSpPr>
      </xdr:nvSpPr>
      <xdr:spPr>
        <a:xfrm>
          <a:off x="7429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218</xdr:row>
      <xdr:rowOff>0</xdr:rowOff>
    </xdr:from>
    <xdr:ext cx="0" cy="133350"/>
    <xdr:sp>
      <xdr:nvSpPr>
        <xdr:cNvPr id="294" name="Rectangle 12"/>
        <xdr:cNvSpPr>
          <a:spLocks/>
        </xdr:cNvSpPr>
      </xdr:nvSpPr>
      <xdr:spPr>
        <a:xfrm>
          <a:off x="7429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218</xdr:row>
      <xdr:rowOff>0</xdr:rowOff>
    </xdr:from>
    <xdr:ext cx="0" cy="133350"/>
    <xdr:sp>
      <xdr:nvSpPr>
        <xdr:cNvPr id="295" name="Rectangle 13"/>
        <xdr:cNvSpPr>
          <a:spLocks/>
        </xdr:cNvSpPr>
      </xdr:nvSpPr>
      <xdr:spPr>
        <a:xfrm>
          <a:off x="7429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218</xdr:row>
      <xdr:rowOff>0</xdr:rowOff>
    </xdr:from>
    <xdr:ext cx="0" cy="133350"/>
    <xdr:sp>
      <xdr:nvSpPr>
        <xdr:cNvPr id="296" name="Rectangle 14"/>
        <xdr:cNvSpPr>
          <a:spLocks/>
        </xdr:cNvSpPr>
      </xdr:nvSpPr>
      <xdr:spPr>
        <a:xfrm>
          <a:off x="7429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218</xdr:row>
      <xdr:rowOff>0</xdr:rowOff>
    </xdr:from>
    <xdr:ext cx="0" cy="133350"/>
    <xdr:sp>
      <xdr:nvSpPr>
        <xdr:cNvPr id="297" name="Rectangle 15"/>
        <xdr:cNvSpPr>
          <a:spLocks/>
        </xdr:cNvSpPr>
      </xdr:nvSpPr>
      <xdr:spPr>
        <a:xfrm>
          <a:off x="7429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218</xdr:row>
      <xdr:rowOff>0</xdr:rowOff>
    </xdr:from>
    <xdr:ext cx="0" cy="133350"/>
    <xdr:sp>
      <xdr:nvSpPr>
        <xdr:cNvPr id="298" name="Rectangle 16"/>
        <xdr:cNvSpPr>
          <a:spLocks/>
        </xdr:cNvSpPr>
      </xdr:nvSpPr>
      <xdr:spPr>
        <a:xfrm>
          <a:off x="7429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218</xdr:row>
      <xdr:rowOff>0</xdr:rowOff>
    </xdr:from>
    <xdr:ext cx="0" cy="133350"/>
    <xdr:sp>
      <xdr:nvSpPr>
        <xdr:cNvPr id="299" name="Rectangle 17"/>
        <xdr:cNvSpPr>
          <a:spLocks/>
        </xdr:cNvSpPr>
      </xdr:nvSpPr>
      <xdr:spPr>
        <a:xfrm>
          <a:off x="7429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218</xdr:row>
      <xdr:rowOff>0</xdr:rowOff>
    </xdr:from>
    <xdr:ext cx="0" cy="133350"/>
    <xdr:sp>
      <xdr:nvSpPr>
        <xdr:cNvPr id="300" name="Rectangle 18"/>
        <xdr:cNvSpPr>
          <a:spLocks/>
        </xdr:cNvSpPr>
      </xdr:nvSpPr>
      <xdr:spPr>
        <a:xfrm>
          <a:off x="7429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218</xdr:row>
      <xdr:rowOff>0</xdr:rowOff>
    </xdr:from>
    <xdr:ext cx="0" cy="133350"/>
    <xdr:sp>
      <xdr:nvSpPr>
        <xdr:cNvPr id="301" name="Rectangle 19"/>
        <xdr:cNvSpPr>
          <a:spLocks/>
        </xdr:cNvSpPr>
      </xdr:nvSpPr>
      <xdr:spPr>
        <a:xfrm>
          <a:off x="7429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218</xdr:row>
      <xdr:rowOff>0</xdr:rowOff>
    </xdr:from>
    <xdr:ext cx="0" cy="133350"/>
    <xdr:sp>
      <xdr:nvSpPr>
        <xdr:cNvPr id="302" name="Rectangle 20"/>
        <xdr:cNvSpPr>
          <a:spLocks/>
        </xdr:cNvSpPr>
      </xdr:nvSpPr>
      <xdr:spPr>
        <a:xfrm>
          <a:off x="7429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33350"/>
    <xdr:sp>
      <xdr:nvSpPr>
        <xdr:cNvPr id="303" name="Rectangle 21"/>
        <xdr:cNvSpPr>
          <a:spLocks/>
        </xdr:cNvSpPr>
      </xdr:nvSpPr>
      <xdr:spPr>
        <a:xfrm>
          <a:off x="5524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33350"/>
    <xdr:sp>
      <xdr:nvSpPr>
        <xdr:cNvPr id="304" name="Rectangle 22"/>
        <xdr:cNvSpPr>
          <a:spLocks/>
        </xdr:cNvSpPr>
      </xdr:nvSpPr>
      <xdr:spPr>
        <a:xfrm>
          <a:off x="5524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33350"/>
    <xdr:sp>
      <xdr:nvSpPr>
        <xdr:cNvPr id="305" name="Rectangle 23"/>
        <xdr:cNvSpPr>
          <a:spLocks/>
        </xdr:cNvSpPr>
      </xdr:nvSpPr>
      <xdr:spPr>
        <a:xfrm>
          <a:off x="5524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33350"/>
    <xdr:sp>
      <xdr:nvSpPr>
        <xdr:cNvPr id="306" name="Rectangle 24"/>
        <xdr:cNvSpPr>
          <a:spLocks/>
        </xdr:cNvSpPr>
      </xdr:nvSpPr>
      <xdr:spPr>
        <a:xfrm>
          <a:off x="5524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218</xdr:row>
      <xdr:rowOff>0</xdr:rowOff>
    </xdr:from>
    <xdr:ext cx="28575" cy="123825"/>
    <xdr:sp>
      <xdr:nvSpPr>
        <xdr:cNvPr id="307" name="Rectangle 307"/>
        <xdr:cNvSpPr>
          <a:spLocks/>
        </xdr:cNvSpPr>
      </xdr:nvSpPr>
      <xdr:spPr>
        <a:xfrm>
          <a:off x="561975" y="766000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218</xdr:row>
      <xdr:rowOff>0</xdr:rowOff>
    </xdr:from>
    <xdr:ext cx="0" cy="142875"/>
    <xdr:sp>
      <xdr:nvSpPr>
        <xdr:cNvPr id="308" name="Rectangle 26"/>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218</xdr:row>
      <xdr:rowOff>0</xdr:rowOff>
    </xdr:from>
    <xdr:ext cx="28575" cy="123825"/>
    <xdr:sp>
      <xdr:nvSpPr>
        <xdr:cNvPr id="309" name="Rectangle 309"/>
        <xdr:cNvSpPr>
          <a:spLocks/>
        </xdr:cNvSpPr>
      </xdr:nvSpPr>
      <xdr:spPr>
        <a:xfrm>
          <a:off x="561975" y="766000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218</xdr:row>
      <xdr:rowOff>0</xdr:rowOff>
    </xdr:from>
    <xdr:ext cx="0" cy="142875"/>
    <xdr:sp>
      <xdr:nvSpPr>
        <xdr:cNvPr id="310" name="Rectangle 28"/>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11" name="Rectangle 29"/>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12" name="Rectangle 30"/>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13" name="Rectangle 31"/>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14" name="Rectangle 32"/>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15" name="Rectangle 33"/>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16" name="Rectangle 34"/>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33350"/>
    <xdr:sp>
      <xdr:nvSpPr>
        <xdr:cNvPr id="317" name="Rectangle 35"/>
        <xdr:cNvSpPr>
          <a:spLocks/>
        </xdr:cNvSpPr>
      </xdr:nvSpPr>
      <xdr:spPr>
        <a:xfrm>
          <a:off x="5524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33350"/>
    <xdr:sp>
      <xdr:nvSpPr>
        <xdr:cNvPr id="318" name="Rectangle 36"/>
        <xdr:cNvSpPr>
          <a:spLocks/>
        </xdr:cNvSpPr>
      </xdr:nvSpPr>
      <xdr:spPr>
        <a:xfrm>
          <a:off x="5524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218</xdr:row>
      <xdr:rowOff>0</xdr:rowOff>
    </xdr:from>
    <xdr:ext cx="28575" cy="123825"/>
    <xdr:sp>
      <xdr:nvSpPr>
        <xdr:cNvPr id="319" name="Rectangle 319"/>
        <xdr:cNvSpPr>
          <a:spLocks/>
        </xdr:cNvSpPr>
      </xdr:nvSpPr>
      <xdr:spPr>
        <a:xfrm>
          <a:off x="561975" y="766000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218</xdr:row>
      <xdr:rowOff>0</xdr:rowOff>
    </xdr:from>
    <xdr:ext cx="28575" cy="123825"/>
    <xdr:sp>
      <xdr:nvSpPr>
        <xdr:cNvPr id="320" name="Rectangle 320"/>
        <xdr:cNvSpPr>
          <a:spLocks/>
        </xdr:cNvSpPr>
      </xdr:nvSpPr>
      <xdr:spPr>
        <a:xfrm>
          <a:off x="561975" y="766000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218</xdr:row>
      <xdr:rowOff>0</xdr:rowOff>
    </xdr:from>
    <xdr:ext cx="0" cy="142875"/>
    <xdr:sp>
      <xdr:nvSpPr>
        <xdr:cNvPr id="321" name="Rectangle 39"/>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22" name="Rectangle 40"/>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23" name="Rectangle 41"/>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24" name="Rectangle 42"/>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25" name="Rectangle 43"/>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26" name="Rectangle 44"/>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27" name="Rectangle 45"/>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33350"/>
    <xdr:sp>
      <xdr:nvSpPr>
        <xdr:cNvPr id="328" name="Rectangle 46"/>
        <xdr:cNvSpPr>
          <a:spLocks/>
        </xdr:cNvSpPr>
      </xdr:nvSpPr>
      <xdr:spPr>
        <a:xfrm>
          <a:off x="5524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33350"/>
    <xdr:sp>
      <xdr:nvSpPr>
        <xdr:cNvPr id="329" name="Rectangle 47"/>
        <xdr:cNvSpPr>
          <a:spLocks/>
        </xdr:cNvSpPr>
      </xdr:nvSpPr>
      <xdr:spPr>
        <a:xfrm>
          <a:off x="5524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30" name="Rectangle 48"/>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218</xdr:row>
      <xdr:rowOff>0</xdr:rowOff>
    </xdr:from>
    <xdr:ext cx="0" cy="142875"/>
    <xdr:sp>
      <xdr:nvSpPr>
        <xdr:cNvPr id="331" name="Rectangle 49"/>
        <xdr:cNvSpPr>
          <a:spLocks/>
        </xdr:cNvSpPr>
      </xdr:nvSpPr>
      <xdr:spPr>
        <a:xfrm>
          <a:off x="5905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218</xdr:row>
      <xdr:rowOff>0</xdr:rowOff>
    </xdr:from>
    <xdr:ext cx="0" cy="142875"/>
    <xdr:sp>
      <xdr:nvSpPr>
        <xdr:cNvPr id="332" name="Rectangle 50"/>
        <xdr:cNvSpPr>
          <a:spLocks/>
        </xdr:cNvSpPr>
      </xdr:nvSpPr>
      <xdr:spPr>
        <a:xfrm>
          <a:off x="5905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33" name="Rectangle 51"/>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34" name="Rectangle 52"/>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35" name="Rectangle 53"/>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36" name="Rectangle 54"/>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37" name="Rectangle 55"/>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38" name="Rectangle 56"/>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39" name="Rectangle 57"/>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40" name="Rectangle 58"/>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41" name="Rectangle 59"/>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42" name="Rectangle 60"/>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43" name="Rectangle 61"/>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44" name="Rectangle 62"/>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45" name="Rectangle 63"/>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33350"/>
    <xdr:sp>
      <xdr:nvSpPr>
        <xdr:cNvPr id="346" name="Rectangle 64"/>
        <xdr:cNvSpPr>
          <a:spLocks/>
        </xdr:cNvSpPr>
      </xdr:nvSpPr>
      <xdr:spPr>
        <a:xfrm>
          <a:off x="552450" y="766000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47" name="Rectangle 65"/>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48" name="Rectangle 66"/>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49" name="Rectangle 67"/>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50" name="Rectangle 68"/>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51" name="Rectangle 69"/>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218</xdr:row>
      <xdr:rowOff>0</xdr:rowOff>
    </xdr:from>
    <xdr:ext cx="0" cy="142875"/>
    <xdr:sp>
      <xdr:nvSpPr>
        <xdr:cNvPr id="352" name="Rectangle 70"/>
        <xdr:cNvSpPr>
          <a:spLocks/>
        </xdr:cNvSpPr>
      </xdr:nvSpPr>
      <xdr:spPr>
        <a:xfrm>
          <a:off x="552450" y="766000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353" name="Rectangle 9"/>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354" name="Rectangle 10"/>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355" name="Rectangle 11"/>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356" name="Rectangle 12"/>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357" name="Rectangle 13"/>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358" name="Rectangle 14"/>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359" name="Rectangle 15"/>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360" name="Rectangle 16"/>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361" name="Rectangle 17"/>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362" name="Rectangle 18"/>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363" name="Rectangle 19"/>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364" name="Rectangle 20"/>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365" name="Rectangle 21"/>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366" name="Rectangle 22"/>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367" name="Rectangle 23"/>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368" name="Rectangle 24"/>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369" name="Rectangle 369"/>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370" name="Rectangle 2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371" name="Rectangle 371"/>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372" name="Rectangle 2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73" name="Rectangle 2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74" name="Rectangle 3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75" name="Rectangle 3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76" name="Rectangle 3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77" name="Rectangle 3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78" name="Rectangle 3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379" name="Rectangle 35"/>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380" name="Rectangle 36"/>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381" name="Rectangle 381"/>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220</xdr:row>
      <xdr:rowOff>0</xdr:rowOff>
    </xdr:from>
    <xdr:ext cx="28575" cy="123825"/>
    <xdr:sp>
      <xdr:nvSpPr>
        <xdr:cNvPr id="382" name="Rectangle 382"/>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383" name="Rectangle 3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84" name="Rectangle 4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85" name="Rectangle 4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86" name="Rectangle 4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87" name="Rectangle 4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88" name="Rectangle 4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89" name="Rectangle 4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390" name="Rectangle 46"/>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391" name="Rectangle 47"/>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92" name="Rectangle 4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220</xdr:row>
      <xdr:rowOff>0</xdr:rowOff>
    </xdr:from>
    <xdr:ext cx="0" cy="142875"/>
    <xdr:sp>
      <xdr:nvSpPr>
        <xdr:cNvPr id="393" name="Rectangle 49"/>
        <xdr:cNvSpPr>
          <a:spLocks/>
        </xdr:cNvSpPr>
      </xdr:nvSpPr>
      <xdr:spPr>
        <a:xfrm>
          <a:off x="5905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220</xdr:row>
      <xdr:rowOff>0</xdr:rowOff>
    </xdr:from>
    <xdr:ext cx="0" cy="142875"/>
    <xdr:sp>
      <xdr:nvSpPr>
        <xdr:cNvPr id="394" name="Rectangle 50"/>
        <xdr:cNvSpPr>
          <a:spLocks/>
        </xdr:cNvSpPr>
      </xdr:nvSpPr>
      <xdr:spPr>
        <a:xfrm>
          <a:off x="5905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95" name="Rectangle 5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96" name="Rectangle 5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97" name="Rectangle 5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98" name="Rectangle 5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399" name="Rectangle 5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00" name="Rectangle 5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01" name="Rectangle 57"/>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02" name="Rectangle 5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03" name="Rectangle 5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04" name="Rectangle 6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05" name="Rectangle 6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06" name="Rectangle 6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07" name="Rectangle 6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08" name="Rectangle 64"/>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09" name="Rectangle 6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10" name="Rectangle 6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11" name="Rectangle 67"/>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12" name="Rectangle 6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13" name="Rectangle 6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14" name="Rectangle 7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15" name="Rectangle 9"/>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16" name="Rectangle 10"/>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17" name="Rectangle 11"/>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18" name="Rectangle 12"/>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19" name="Rectangle 13"/>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20" name="Rectangle 14"/>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21" name="Rectangle 15"/>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22" name="Rectangle 16"/>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23" name="Rectangle 17"/>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24" name="Rectangle 18"/>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25" name="Rectangle 19"/>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26" name="Rectangle 20"/>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27" name="Rectangle 21"/>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28" name="Rectangle 22"/>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29" name="Rectangle 23"/>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30" name="Rectangle 24"/>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431" name="Rectangle 431"/>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432" name="Rectangle 2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433" name="Rectangle 433"/>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434" name="Rectangle 2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35" name="Rectangle 2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36" name="Rectangle 3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37" name="Rectangle 3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38" name="Rectangle 3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39" name="Rectangle 3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40" name="Rectangle 3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41" name="Rectangle 35"/>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42" name="Rectangle 36"/>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443" name="Rectangle 443"/>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220</xdr:row>
      <xdr:rowOff>0</xdr:rowOff>
    </xdr:from>
    <xdr:ext cx="28575" cy="123825"/>
    <xdr:sp>
      <xdr:nvSpPr>
        <xdr:cNvPr id="444" name="Rectangle 444"/>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445" name="Rectangle 3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46" name="Rectangle 4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47" name="Rectangle 4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48" name="Rectangle 4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49" name="Rectangle 4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50" name="Rectangle 4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51" name="Rectangle 4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52" name="Rectangle 46"/>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53" name="Rectangle 47"/>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54" name="Rectangle 4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220</xdr:row>
      <xdr:rowOff>0</xdr:rowOff>
    </xdr:from>
    <xdr:ext cx="0" cy="142875"/>
    <xdr:sp>
      <xdr:nvSpPr>
        <xdr:cNvPr id="455" name="Rectangle 49"/>
        <xdr:cNvSpPr>
          <a:spLocks/>
        </xdr:cNvSpPr>
      </xdr:nvSpPr>
      <xdr:spPr>
        <a:xfrm>
          <a:off x="5905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220</xdr:row>
      <xdr:rowOff>0</xdr:rowOff>
    </xdr:from>
    <xdr:ext cx="0" cy="142875"/>
    <xdr:sp>
      <xdr:nvSpPr>
        <xdr:cNvPr id="456" name="Rectangle 50"/>
        <xdr:cNvSpPr>
          <a:spLocks/>
        </xdr:cNvSpPr>
      </xdr:nvSpPr>
      <xdr:spPr>
        <a:xfrm>
          <a:off x="5905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57" name="Rectangle 5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58" name="Rectangle 5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59" name="Rectangle 5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60" name="Rectangle 5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61" name="Rectangle 5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62" name="Rectangle 5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63" name="Rectangle 57"/>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64" name="Rectangle 5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65" name="Rectangle 5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66" name="Rectangle 6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67" name="Rectangle 6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68" name="Rectangle 6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69" name="Rectangle 6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70" name="Rectangle 64"/>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71" name="Rectangle 6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72" name="Rectangle 6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73" name="Rectangle 67"/>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74" name="Rectangle 6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75" name="Rectangle 6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76" name="Rectangle 7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77" name="Rectangle 9"/>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78" name="Rectangle 10"/>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79" name="Rectangle 11"/>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80" name="Rectangle 12"/>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81" name="Rectangle 13"/>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82" name="Rectangle 14"/>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83" name="Rectangle 15"/>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84" name="Rectangle 16"/>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85" name="Rectangle 17"/>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86" name="Rectangle 18"/>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87" name="Rectangle 19"/>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488" name="Rectangle 20"/>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89" name="Rectangle 21"/>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90" name="Rectangle 22"/>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91" name="Rectangle 23"/>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492" name="Rectangle 24"/>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493" name="Rectangle 493"/>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494" name="Rectangle 2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495" name="Rectangle 495"/>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496" name="Rectangle 2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97" name="Rectangle 2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98" name="Rectangle 3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499" name="Rectangle 3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00" name="Rectangle 3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01" name="Rectangle 3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02" name="Rectangle 3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03" name="Rectangle 35"/>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04" name="Rectangle 36"/>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505" name="Rectangle 505"/>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220</xdr:row>
      <xdr:rowOff>0</xdr:rowOff>
    </xdr:from>
    <xdr:ext cx="28575" cy="123825"/>
    <xdr:sp>
      <xdr:nvSpPr>
        <xdr:cNvPr id="506" name="Rectangle 506"/>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507" name="Rectangle 3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08" name="Rectangle 4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09" name="Rectangle 4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10" name="Rectangle 4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11" name="Rectangle 4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12" name="Rectangle 4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13" name="Rectangle 4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14" name="Rectangle 46"/>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15" name="Rectangle 47"/>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16" name="Rectangle 4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220</xdr:row>
      <xdr:rowOff>0</xdr:rowOff>
    </xdr:from>
    <xdr:ext cx="0" cy="142875"/>
    <xdr:sp>
      <xdr:nvSpPr>
        <xdr:cNvPr id="517" name="Rectangle 49"/>
        <xdr:cNvSpPr>
          <a:spLocks/>
        </xdr:cNvSpPr>
      </xdr:nvSpPr>
      <xdr:spPr>
        <a:xfrm>
          <a:off x="5905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220</xdr:row>
      <xdr:rowOff>0</xdr:rowOff>
    </xdr:from>
    <xdr:ext cx="0" cy="142875"/>
    <xdr:sp>
      <xdr:nvSpPr>
        <xdr:cNvPr id="518" name="Rectangle 50"/>
        <xdr:cNvSpPr>
          <a:spLocks/>
        </xdr:cNvSpPr>
      </xdr:nvSpPr>
      <xdr:spPr>
        <a:xfrm>
          <a:off x="5905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19" name="Rectangle 5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20" name="Rectangle 5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21" name="Rectangle 5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22" name="Rectangle 5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23" name="Rectangle 5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24" name="Rectangle 5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25" name="Rectangle 57"/>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26" name="Rectangle 5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27" name="Rectangle 5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28" name="Rectangle 6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29" name="Rectangle 6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30" name="Rectangle 6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31" name="Rectangle 6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32" name="Rectangle 64"/>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33" name="Rectangle 6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34" name="Rectangle 6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35" name="Rectangle 67"/>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36" name="Rectangle 6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37" name="Rectangle 6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38" name="Rectangle 7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39" name="Rectangle 9"/>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40" name="Rectangle 10"/>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541" name="Rectangle 11"/>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542" name="Rectangle 12"/>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543" name="Rectangle 13"/>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544" name="Rectangle 14"/>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545" name="Rectangle 15"/>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546" name="Rectangle 16"/>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547" name="Rectangle 17"/>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548" name="Rectangle 18"/>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549" name="Rectangle 19"/>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220</xdr:row>
      <xdr:rowOff>0</xdr:rowOff>
    </xdr:from>
    <xdr:ext cx="0" cy="133350"/>
    <xdr:sp>
      <xdr:nvSpPr>
        <xdr:cNvPr id="550" name="Rectangle 20"/>
        <xdr:cNvSpPr>
          <a:spLocks/>
        </xdr:cNvSpPr>
      </xdr:nvSpPr>
      <xdr:spPr>
        <a:xfrm>
          <a:off x="7429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51" name="Rectangle 21"/>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52" name="Rectangle 22"/>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53" name="Rectangle 23"/>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54" name="Rectangle 24"/>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555" name="Rectangle 555"/>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556" name="Rectangle 2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557" name="Rectangle 557"/>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558" name="Rectangle 2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59" name="Rectangle 2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60" name="Rectangle 3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61" name="Rectangle 3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62" name="Rectangle 3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63" name="Rectangle 3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64" name="Rectangle 3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65" name="Rectangle 35"/>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66" name="Rectangle 36"/>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220</xdr:row>
      <xdr:rowOff>0</xdr:rowOff>
    </xdr:from>
    <xdr:ext cx="28575" cy="123825"/>
    <xdr:sp>
      <xdr:nvSpPr>
        <xdr:cNvPr id="567" name="Rectangle 567"/>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220</xdr:row>
      <xdr:rowOff>0</xdr:rowOff>
    </xdr:from>
    <xdr:ext cx="28575" cy="123825"/>
    <xdr:sp>
      <xdr:nvSpPr>
        <xdr:cNvPr id="568" name="Rectangle 568"/>
        <xdr:cNvSpPr>
          <a:spLocks/>
        </xdr:cNvSpPr>
      </xdr:nvSpPr>
      <xdr:spPr>
        <a:xfrm>
          <a:off x="561975" y="771144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220</xdr:row>
      <xdr:rowOff>0</xdr:rowOff>
    </xdr:from>
    <xdr:ext cx="0" cy="142875"/>
    <xdr:sp>
      <xdr:nvSpPr>
        <xdr:cNvPr id="569" name="Rectangle 3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70" name="Rectangle 4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71" name="Rectangle 4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72" name="Rectangle 4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73" name="Rectangle 4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74" name="Rectangle 4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75" name="Rectangle 4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76" name="Rectangle 46"/>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77" name="Rectangle 47"/>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78" name="Rectangle 4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220</xdr:row>
      <xdr:rowOff>0</xdr:rowOff>
    </xdr:from>
    <xdr:ext cx="0" cy="142875"/>
    <xdr:sp>
      <xdr:nvSpPr>
        <xdr:cNvPr id="579" name="Rectangle 49"/>
        <xdr:cNvSpPr>
          <a:spLocks/>
        </xdr:cNvSpPr>
      </xdr:nvSpPr>
      <xdr:spPr>
        <a:xfrm>
          <a:off x="5905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220</xdr:row>
      <xdr:rowOff>0</xdr:rowOff>
    </xdr:from>
    <xdr:ext cx="0" cy="142875"/>
    <xdr:sp>
      <xdr:nvSpPr>
        <xdr:cNvPr id="580" name="Rectangle 50"/>
        <xdr:cNvSpPr>
          <a:spLocks/>
        </xdr:cNvSpPr>
      </xdr:nvSpPr>
      <xdr:spPr>
        <a:xfrm>
          <a:off x="5905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81" name="Rectangle 5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82" name="Rectangle 5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83" name="Rectangle 5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84" name="Rectangle 54"/>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85" name="Rectangle 5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86" name="Rectangle 5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87" name="Rectangle 57"/>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88" name="Rectangle 5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89" name="Rectangle 5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90" name="Rectangle 6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91" name="Rectangle 61"/>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92" name="Rectangle 62"/>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93" name="Rectangle 63"/>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33350"/>
    <xdr:sp>
      <xdr:nvSpPr>
        <xdr:cNvPr id="594" name="Rectangle 64"/>
        <xdr:cNvSpPr>
          <a:spLocks/>
        </xdr:cNvSpPr>
      </xdr:nvSpPr>
      <xdr:spPr>
        <a:xfrm>
          <a:off x="552450" y="7711440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95" name="Rectangle 65"/>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96" name="Rectangle 66"/>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97" name="Rectangle 67"/>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98" name="Rectangle 68"/>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599" name="Rectangle 69"/>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220</xdr:row>
      <xdr:rowOff>0</xdr:rowOff>
    </xdr:from>
    <xdr:ext cx="0" cy="142875"/>
    <xdr:sp>
      <xdr:nvSpPr>
        <xdr:cNvPr id="600" name="Rectangle 70"/>
        <xdr:cNvSpPr>
          <a:spLocks/>
        </xdr:cNvSpPr>
      </xdr:nvSpPr>
      <xdr:spPr>
        <a:xfrm>
          <a:off x="552450" y="7711440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33350"/>
    <xdr:sp>
      <xdr:nvSpPr>
        <xdr:cNvPr id="601" name="Rectangle 9"/>
        <xdr:cNvSpPr>
          <a:spLocks/>
        </xdr:cNvSpPr>
      </xdr:nvSpPr>
      <xdr:spPr>
        <a:xfrm>
          <a:off x="552450" y="244125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33350"/>
    <xdr:sp>
      <xdr:nvSpPr>
        <xdr:cNvPr id="602" name="Rectangle 10"/>
        <xdr:cNvSpPr>
          <a:spLocks/>
        </xdr:cNvSpPr>
      </xdr:nvSpPr>
      <xdr:spPr>
        <a:xfrm>
          <a:off x="552450" y="244125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33350"/>
    <xdr:sp>
      <xdr:nvSpPr>
        <xdr:cNvPr id="603" name="Rectangle 21"/>
        <xdr:cNvSpPr>
          <a:spLocks/>
        </xdr:cNvSpPr>
      </xdr:nvSpPr>
      <xdr:spPr>
        <a:xfrm>
          <a:off x="552450" y="244125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33350"/>
    <xdr:sp>
      <xdr:nvSpPr>
        <xdr:cNvPr id="604" name="Rectangle 22"/>
        <xdr:cNvSpPr>
          <a:spLocks/>
        </xdr:cNvSpPr>
      </xdr:nvSpPr>
      <xdr:spPr>
        <a:xfrm>
          <a:off x="552450" y="244125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33350"/>
    <xdr:sp>
      <xdr:nvSpPr>
        <xdr:cNvPr id="605" name="Rectangle 23"/>
        <xdr:cNvSpPr>
          <a:spLocks/>
        </xdr:cNvSpPr>
      </xdr:nvSpPr>
      <xdr:spPr>
        <a:xfrm>
          <a:off x="552450" y="244125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33350"/>
    <xdr:sp>
      <xdr:nvSpPr>
        <xdr:cNvPr id="606" name="Rectangle 24"/>
        <xdr:cNvSpPr>
          <a:spLocks/>
        </xdr:cNvSpPr>
      </xdr:nvSpPr>
      <xdr:spPr>
        <a:xfrm>
          <a:off x="552450" y="244125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67</xdr:row>
      <xdr:rowOff>0</xdr:rowOff>
    </xdr:from>
    <xdr:ext cx="28575" cy="123825"/>
    <xdr:sp>
      <xdr:nvSpPr>
        <xdr:cNvPr id="607" name="Rectangle 607"/>
        <xdr:cNvSpPr>
          <a:spLocks/>
        </xdr:cNvSpPr>
      </xdr:nvSpPr>
      <xdr:spPr>
        <a:xfrm>
          <a:off x="561975" y="244125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67</xdr:row>
      <xdr:rowOff>0</xdr:rowOff>
    </xdr:from>
    <xdr:ext cx="0" cy="142875"/>
    <xdr:sp>
      <xdr:nvSpPr>
        <xdr:cNvPr id="608" name="Rectangle 26"/>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67</xdr:row>
      <xdr:rowOff>0</xdr:rowOff>
    </xdr:from>
    <xdr:ext cx="28575" cy="123825"/>
    <xdr:sp>
      <xdr:nvSpPr>
        <xdr:cNvPr id="609" name="Rectangle 609"/>
        <xdr:cNvSpPr>
          <a:spLocks/>
        </xdr:cNvSpPr>
      </xdr:nvSpPr>
      <xdr:spPr>
        <a:xfrm>
          <a:off x="561975" y="244125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67</xdr:row>
      <xdr:rowOff>0</xdr:rowOff>
    </xdr:from>
    <xdr:ext cx="0" cy="142875"/>
    <xdr:sp>
      <xdr:nvSpPr>
        <xdr:cNvPr id="610" name="Rectangle 28"/>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11" name="Rectangle 29"/>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12" name="Rectangle 30"/>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13" name="Rectangle 31"/>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14" name="Rectangle 32"/>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15" name="Rectangle 33"/>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16" name="Rectangle 34"/>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33350"/>
    <xdr:sp>
      <xdr:nvSpPr>
        <xdr:cNvPr id="617" name="Rectangle 35"/>
        <xdr:cNvSpPr>
          <a:spLocks/>
        </xdr:cNvSpPr>
      </xdr:nvSpPr>
      <xdr:spPr>
        <a:xfrm>
          <a:off x="552450" y="244125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33350"/>
    <xdr:sp>
      <xdr:nvSpPr>
        <xdr:cNvPr id="618" name="Rectangle 36"/>
        <xdr:cNvSpPr>
          <a:spLocks/>
        </xdr:cNvSpPr>
      </xdr:nvSpPr>
      <xdr:spPr>
        <a:xfrm>
          <a:off x="552450" y="244125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67</xdr:row>
      <xdr:rowOff>0</xdr:rowOff>
    </xdr:from>
    <xdr:ext cx="28575" cy="123825"/>
    <xdr:sp>
      <xdr:nvSpPr>
        <xdr:cNvPr id="619" name="Rectangle 619"/>
        <xdr:cNvSpPr>
          <a:spLocks/>
        </xdr:cNvSpPr>
      </xdr:nvSpPr>
      <xdr:spPr>
        <a:xfrm>
          <a:off x="561975" y="244125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67</xdr:row>
      <xdr:rowOff>0</xdr:rowOff>
    </xdr:from>
    <xdr:ext cx="28575" cy="123825"/>
    <xdr:sp>
      <xdr:nvSpPr>
        <xdr:cNvPr id="620" name="Rectangle 620"/>
        <xdr:cNvSpPr>
          <a:spLocks/>
        </xdr:cNvSpPr>
      </xdr:nvSpPr>
      <xdr:spPr>
        <a:xfrm>
          <a:off x="561975" y="244125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67</xdr:row>
      <xdr:rowOff>0</xdr:rowOff>
    </xdr:from>
    <xdr:ext cx="0" cy="142875"/>
    <xdr:sp>
      <xdr:nvSpPr>
        <xdr:cNvPr id="621" name="Rectangle 39"/>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22" name="Rectangle 40"/>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23" name="Rectangle 41"/>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24" name="Rectangle 42"/>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25" name="Rectangle 43"/>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26" name="Rectangle 44"/>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27" name="Rectangle 45"/>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33350"/>
    <xdr:sp>
      <xdr:nvSpPr>
        <xdr:cNvPr id="628" name="Rectangle 46"/>
        <xdr:cNvSpPr>
          <a:spLocks/>
        </xdr:cNvSpPr>
      </xdr:nvSpPr>
      <xdr:spPr>
        <a:xfrm>
          <a:off x="552450" y="244125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33350"/>
    <xdr:sp>
      <xdr:nvSpPr>
        <xdr:cNvPr id="629" name="Rectangle 47"/>
        <xdr:cNvSpPr>
          <a:spLocks/>
        </xdr:cNvSpPr>
      </xdr:nvSpPr>
      <xdr:spPr>
        <a:xfrm>
          <a:off x="552450" y="244125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30" name="Rectangle 48"/>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67</xdr:row>
      <xdr:rowOff>0</xdr:rowOff>
    </xdr:from>
    <xdr:ext cx="0" cy="142875"/>
    <xdr:sp>
      <xdr:nvSpPr>
        <xdr:cNvPr id="631" name="Rectangle 49"/>
        <xdr:cNvSpPr>
          <a:spLocks/>
        </xdr:cNvSpPr>
      </xdr:nvSpPr>
      <xdr:spPr>
        <a:xfrm>
          <a:off x="5905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67</xdr:row>
      <xdr:rowOff>0</xdr:rowOff>
    </xdr:from>
    <xdr:ext cx="0" cy="142875"/>
    <xdr:sp>
      <xdr:nvSpPr>
        <xdr:cNvPr id="632" name="Rectangle 50"/>
        <xdr:cNvSpPr>
          <a:spLocks/>
        </xdr:cNvSpPr>
      </xdr:nvSpPr>
      <xdr:spPr>
        <a:xfrm>
          <a:off x="5905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33" name="Rectangle 51"/>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34" name="Rectangle 52"/>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35" name="Rectangle 53"/>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36" name="Rectangle 54"/>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37" name="Rectangle 55"/>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38" name="Rectangle 56"/>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39" name="Rectangle 57"/>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40" name="Rectangle 58"/>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41" name="Rectangle 59"/>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42" name="Rectangle 60"/>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43" name="Rectangle 61"/>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44" name="Rectangle 62"/>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45" name="Rectangle 63"/>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33350"/>
    <xdr:sp>
      <xdr:nvSpPr>
        <xdr:cNvPr id="646" name="Rectangle 64"/>
        <xdr:cNvSpPr>
          <a:spLocks/>
        </xdr:cNvSpPr>
      </xdr:nvSpPr>
      <xdr:spPr>
        <a:xfrm>
          <a:off x="552450" y="244125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47" name="Rectangle 65"/>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48" name="Rectangle 66"/>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49" name="Rectangle 67"/>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50" name="Rectangle 68"/>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51" name="Rectangle 69"/>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0" cy="142875"/>
    <xdr:sp>
      <xdr:nvSpPr>
        <xdr:cNvPr id="652" name="Rectangle 70"/>
        <xdr:cNvSpPr>
          <a:spLocks/>
        </xdr:cNvSpPr>
      </xdr:nvSpPr>
      <xdr:spPr>
        <a:xfrm>
          <a:off x="552450" y="244125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33350"/>
    <xdr:sp>
      <xdr:nvSpPr>
        <xdr:cNvPr id="653" name="Rectangle 9"/>
        <xdr:cNvSpPr>
          <a:spLocks/>
        </xdr:cNvSpPr>
      </xdr:nvSpPr>
      <xdr:spPr>
        <a:xfrm>
          <a:off x="5524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33350"/>
    <xdr:sp>
      <xdr:nvSpPr>
        <xdr:cNvPr id="654" name="Rectangle 10"/>
        <xdr:cNvSpPr>
          <a:spLocks/>
        </xdr:cNvSpPr>
      </xdr:nvSpPr>
      <xdr:spPr>
        <a:xfrm>
          <a:off x="5524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210</xdr:row>
      <xdr:rowOff>0</xdr:rowOff>
    </xdr:from>
    <xdr:ext cx="0" cy="133350"/>
    <xdr:sp>
      <xdr:nvSpPr>
        <xdr:cNvPr id="655" name="Rectangle 11"/>
        <xdr:cNvSpPr>
          <a:spLocks/>
        </xdr:cNvSpPr>
      </xdr:nvSpPr>
      <xdr:spPr>
        <a:xfrm>
          <a:off x="7429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210</xdr:row>
      <xdr:rowOff>0</xdr:rowOff>
    </xdr:from>
    <xdr:ext cx="0" cy="133350"/>
    <xdr:sp>
      <xdr:nvSpPr>
        <xdr:cNvPr id="656" name="Rectangle 12"/>
        <xdr:cNvSpPr>
          <a:spLocks/>
        </xdr:cNvSpPr>
      </xdr:nvSpPr>
      <xdr:spPr>
        <a:xfrm>
          <a:off x="7429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210</xdr:row>
      <xdr:rowOff>0</xdr:rowOff>
    </xdr:from>
    <xdr:ext cx="0" cy="133350"/>
    <xdr:sp>
      <xdr:nvSpPr>
        <xdr:cNvPr id="657" name="Rectangle 13"/>
        <xdr:cNvSpPr>
          <a:spLocks/>
        </xdr:cNvSpPr>
      </xdr:nvSpPr>
      <xdr:spPr>
        <a:xfrm>
          <a:off x="7429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210</xdr:row>
      <xdr:rowOff>0</xdr:rowOff>
    </xdr:from>
    <xdr:ext cx="0" cy="133350"/>
    <xdr:sp>
      <xdr:nvSpPr>
        <xdr:cNvPr id="658" name="Rectangle 14"/>
        <xdr:cNvSpPr>
          <a:spLocks/>
        </xdr:cNvSpPr>
      </xdr:nvSpPr>
      <xdr:spPr>
        <a:xfrm>
          <a:off x="7429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210</xdr:row>
      <xdr:rowOff>0</xdr:rowOff>
    </xdr:from>
    <xdr:ext cx="0" cy="133350"/>
    <xdr:sp>
      <xdr:nvSpPr>
        <xdr:cNvPr id="659" name="Rectangle 15"/>
        <xdr:cNvSpPr>
          <a:spLocks/>
        </xdr:cNvSpPr>
      </xdr:nvSpPr>
      <xdr:spPr>
        <a:xfrm>
          <a:off x="7429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210</xdr:row>
      <xdr:rowOff>0</xdr:rowOff>
    </xdr:from>
    <xdr:ext cx="0" cy="133350"/>
    <xdr:sp>
      <xdr:nvSpPr>
        <xdr:cNvPr id="660" name="Rectangle 16"/>
        <xdr:cNvSpPr>
          <a:spLocks/>
        </xdr:cNvSpPr>
      </xdr:nvSpPr>
      <xdr:spPr>
        <a:xfrm>
          <a:off x="7429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210</xdr:row>
      <xdr:rowOff>0</xdr:rowOff>
    </xdr:from>
    <xdr:ext cx="0" cy="133350"/>
    <xdr:sp>
      <xdr:nvSpPr>
        <xdr:cNvPr id="661" name="Rectangle 17"/>
        <xdr:cNvSpPr>
          <a:spLocks/>
        </xdr:cNvSpPr>
      </xdr:nvSpPr>
      <xdr:spPr>
        <a:xfrm>
          <a:off x="7429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210</xdr:row>
      <xdr:rowOff>0</xdr:rowOff>
    </xdr:from>
    <xdr:ext cx="0" cy="133350"/>
    <xdr:sp>
      <xdr:nvSpPr>
        <xdr:cNvPr id="662" name="Rectangle 18"/>
        <xdr:cNvSpPr>
          <a:spLocks/>
        </xdr:cNvSpPr>
      </xdr:nvSpPr>
      <xdr:spPr>
        <a:xfrm>
          <a:off x="7429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210</xdr:row>
      <xdr:rowOff>0</xdr:rowOff>
    </xdr:from>
    <xdr:ext cx="0" cy="133350"/>
    <xdr:sp>
      <xdr:nvSpPr>
        <xdr:cNvPr id="663" name="Rectangle 19"/>
        <xdr:cNvSpPr>
          <a:spLocks/>
        </xdr:cNvSpPr>
      </xdr:nvSpPr>
      <xdr:spPr>
        <a:xfrm>
          <a:off x="7429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210</xdr:row>
      <xdr:rowOff>0</xdr:rowOff>
    </xdr:from>
    <xdr:ext cx="0" cy="133350"/>
    <xdr:sp>
      <xdr:nvSpPr>
        <xdr:cNvPr id="664" name="Rectangle 20"/>
        <xdr:cNvSpPr>
          <a:spLocks/>
        </xdr:cNvSpPr>
      </xdr:nvSpPr>
      <xdr:spPr>
        <a:xfrm>
          <a:off x="7429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33350"/>
    <xdr:sp>
      <xdr:nvSpPr>
        <xdr:cNvPr id="665" name="Rectangle 21"/>
        <xdr:cNvSpPr>
          <a:spLocks/>
        </xdr:cNvSpPr>
      </xdr:nvSpPr>
      <xdr:spPr>
        <a:xfrm>
          <a:off x="5524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33350"/>
    <xdr:sp>
      <xdr:nvSpPr>
        <xdr:cNvPr id="666" name="Rectangle 22"/>
        <xdr:cNvSpPr>
          <a:spLocks/>
        </xdr:cNvSpPr>
      </xdr:nvSpPr>
      <xdr:spPr>
        <a:xfrm>
          <a:off x="5524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33350"/>
    <xdr:sp>
      <xdr:nvSpPr>
        <xdr:cNvPr id="667" name="Rectangle 23"/>
        <xdr:cNvSpPr>
          <a:spLocks/>
        </xdr:cNvSpPr>
      </xdr:nvSpPr>
      <xdr:spPr>
        <a:xfrm>
          <a:off x="5524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33350"/>
    <xdr:sp>
      <xdr:nvSpPr>
        <xdr:cNvPr id="668" name="Rectangle 24"/>
        <xdr:cNvSpPr>
          <a:spLocks/>
        </xdr:cNvSpPr>
      </xdr:nvSpPr>
      <xdr:spPr>
        <a:xfrm>
          <a:off x="5524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210</xdr:row>
      <xdr:rowOff>0</xdr:rowOff>
    </xdr:from>
    <xdr:ext cx="28575" cy="123825"/>
    <xdr:sp>
      <xdr:nvSpPr>
        <xdr:cNvPr id="669" name="Rectangle 669"/>
        <xdr:cNvSpPr>
          <a:spLocks/>
        </xdr:cNvSpPr>
      </xdr:nvSpPr>
      <xdr:spPr>
        <a:xfrm>
          <a:off x="561975" y="751141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210</xdr:row>
      <xdr:rowOff>0</xdr:rowOff>
    </xdr:from>
    <xdr:ext cx="0" cy="142875"/>
    <xdr:sp>
      <xdr:nvSpPr>
        <xdr:cNvPr id="670" name="Rectangle 26"/>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210</xdr:row>
      <xdr:rowOff>0</xdr:rowOff>
    </xdr:from>
    <xdr:ext cx="28575" cy="123825"/>
    <xdr:sp>
      <xdr:nvSpPr>
        <xdr:cNvPr id="671" name="Rectangle 671"/>
        <xdr:cNvSpPr>
          <a:spLocks/>
        </xdr:cNvSpPr>
      </xdr:nvSpPr>
      <xdr:spPr>
        <a:xfrm>
          <a:off x="561975" y="751141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210</xdr:row>
      <xdr:rowOff>0</xdr:rowOff>
    </xdr:from>
    <xdr:ext cx="0" cy="142875"/>
    <xdr:sp>
      <xdr:nvSpPr>
        <xdr:cNvPr id="672" name="Rectangle 28"/>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73" name="Rectangle 29"/>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74" name="Rectangle 30"/>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75" name="Rectangle 31"/>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76" name="Rectangle 32"/>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77" name="Rectangle 33"/>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78" name="Rectangle 34"/>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33350"/>
    <xdr:sp>
      <xdr:nvSpPr>
        <xdr:cNvPr id="679" name="Rectangle 35"/>
        <xdr:cNvSpPr>
          <a:spLocks/>
        </xdr:cNvSpPr>
      </xdr:nvSpPr>
      <xdr:spPr>
        <a:xfrm>
          <a:off x="5524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33350"/>
    <xdr:sp>
      <xdr:nvSpPr>
        <xdr:cNvPr id="680" name="Rectangle 36"/>
        <xdr:cNvSpPr>
          <a:spLocks/>
        </xdr:cNvSpPr>
      </xdr:nvSpPr>
      <xdr:spPr>
        <a:xfrm>
          <a:off x="5524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210</xdr:row>
      <xdr:rowOff>0</xdr:rowOff>
    </xdr:from>
    <xdr:ext cx="28575" cy="123825"/>
    <xdr:sp>
      <xdr:nvSpPr>
        <xdr:cNvPr id="681" name="Rectangle 681"/>
        <xdr:cNvSpPr>
          <a:spLocks/>
        </xdr:cNvSpPr>
      </xdr:nvSpPr>
      <xdr:spPr>
        <a:xfrm>
          <a:off x="561975" y="751141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210</xdr:row>
      <xdr:rowOff>0</xdr:rowOff>
    </xdr:from>
    <xdr:ext cx="28575" cy="123825"/>
    <xdr:sp>
      <xdr:nvSpPr>
        <xdr:cNvPr id="682" name="Rectangle 682"/>
        <xdr:cNvSpPr>
          <a:spLocks/>
        </xdr:cNvSpPr>
      </xdr:nvSpPr>
      <xdr:spPr>
        <a:xfrm>
          <a:off x="561975" y="751141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210</xdr:row>
      <xdr:rowOff>0</xdr:rowOff>
    </xdr:from>
    <xdr:ext cx="0" cy="142875"/>
    <xdr:sp>
      <xdr:nvSpPr>
        <xdr:cNvPr id="683" name="Rectangle 39"/>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84" name="Rectangle 40"/>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85" name="Rectangle 41"/>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86" name="Rectangle 42"/>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87" name="Rectangle 43"/>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88" name="Rectangle 44"/>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89" name="Rectangle 45"/>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33350"/>
    <xdr:sp>
      <xdr:nvSpPr>
        <xdr:cNvPr id="690" name="Rectangle 46"/>
        <xdr:cNvSpPr>
          <a:spLocks/>
        </xdr:cNvSpPr>
      </xdr:nvSpPr>
      <xdr:spPr>
        <a:xfrm>
          <a:off x="5524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33350"/>
    <xdr:sp>
      <xdr:nvSpPr>
        <xdr:cNvPr id="691" name="Rectangle 47"/>
        <xdr:cNvSpPr>
          <a:spLocks/>
        </xdr:cNvSpPr>
      </xdr:nvSpPr>
      <xdr:spPr>
        <a:xfrm>
          <a:off x="5524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92" name="Rectangle 48"/>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210</xdr:row>
      <xdr:rowOff>0</xdr:rowOff>
    </xdr:from>
    <xdr:ext cx="0" cy="142875"/>
    <xdr:sp>
      <xdr:nvSpPr>
        <xdr:cNvPr id="693" name="Rectangle 49"/>
        <xdr:cNvSpPr>
          <a:spLocks/>
        </xdr:cNvSpPr>
      </xdr:nvSpPr>
      <xdr:spPr>
        <a:xfrm>
          <a:off x="5905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210</xdr:row>
      <xdr:rowOff>0</xdr:rowOff>
    </xdr:from>
    <xdr:ext cx="0" cy="142875"/>
    <xdr:sp>
      <xdr:nvSpPr>
        <xdr:cNvPr id="694" name="Rectangle 50"/>
        <xdr:cNvSpPr>
          <a:spLocks/>
        </xdr:cNvSpPr>
      </xdr:nvSpPr>
      <xdr:spPr>
        <a:xfrm>
          <a:off x="5905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95" name="Rectangle 51"/>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96" name="Rectangle 52"/>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97" name="Rectangle 53"/>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98" name="Rectangle 54"/>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699" name="Rectangle 55"/>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00" name="Rectangle 56"/>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01" name="Rectangle 57"/>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02" name="Rectangle 58"/>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03" name="Rectangle 59"/>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04" name="Rectangle 60"/>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05" name="Rectangle 61"/>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06" name="Rectangle 62"/>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07" name="Rectangle 63"/>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33350"/>
    <xdr:sp>
      <xdr:nvSpPr>
        <xdr:cNvPr id="708" name="Rectangle 64"/>
        <xdr:cNvSpPr>
          <a:spLocks/>
        </xdr:cNvSpPr>
      </xdr:nvSpPr>
      <xdr:spPr>
        <a:xfrm>
          <a:off x="552450" y="751141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09" name="Rectangle 65"/>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10" name="Rectangle 66"/>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11" name="Rectangle 67"/>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12" name="Rectangle 68"/>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13" name="Rectangle 69"/>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210</xdr:row>
      <xdr:rowOff>0</xdr:rowOff>
    </xdr:from>
    <xdr:ext cx="0" cy="142875"/>
    <xdr:sp>
      <xdr:nvSpPr>
        <xdr:cNvPr id="714" name="Rectangle 70"/>
        <xdr:cNvSpPr>
          <a:spLocks/>
        </xdr:cNvSpPr>
      </xdr:nvSpPr>
      <xdr:spPr>
        <a:xfrm>
          <a:off x="552450" y="751141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15" name="Rectangle 71"/>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16" name="Rectangle 72"/>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291</xdr:row>
      <xdr:rowOff>0</xdr:rowOff>
    </xdr:from>
    <xdr:ext cx="19050" cy="85725"/>
    <xdr:sp>
      <xdr:nvSpPr>
        <xdr:cNvPr id="717" name="Rectangle 73"/>
        <xdr:cNvSpPr>
          <a:spLocks/>
        </xdr:cNvSpPr>
      </xdr:nvSpPr>
      <xdr:spPr>
        <a:xfrm>
          <a:off x="742950" y="99021900"/>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291</xdr:row>
      <xdr:rowOff>0</xdr:rowOff>
    </xdr:from>
    <xdr:ext cx="19050" cy="85725"/>
    <xdr:sp>
      <xdr:nvSpPr>
        <xdr:cNvPr id="718" name="Rectangle 74"/>
        <xdr:cNvSpPr>
          <a:spLocks/>
        </xdr:cNvSpPr>
      </xdr:nvSpPr>
      <xdr:spPr>
        <a:xfrm>
          <a:off x="742950" y="99021900"/>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291</xdr:row>
      <xdr:rowOff>0</xdr:rowOff>
    </xdr:from>
    <xdr:ext cx="19050" cy="85725"/>
    <xdr:sp>
      <xdr:nvSpPr>
        <xdr:cNvPr id="719" name="Rectangle 75"/>
        <xdr:cNvSpPr>
          <a:spLocks/>
        </xdr:cNvSpPr>
      </xdr:nvSpPr>
      <xdr:spPr>
        <a:xfrm>
          <a:off x="742950" y="99021900"/>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291</xdr:row>
      <xdr:rowOff>0</xdr:rowOff>
    </xdr:from>
    <xdr:ext cx="19050" cy="85725"/>
    <xdr:sp>
      <xdr:nvSpPr>
        <xdr:cNvPr id="720" name="Rectangle 76"/>
        <xdr:cNvSpPr>
          <a:spLocks/>
        </xdr:cNvSpPr>
      </xdr:nvSpPr>
      <xdr:spPr>
        <a:xfrm>
          <a:off x="742950" y="99021900"/>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291</xdr:row>
      <xdr:rowOff>0</xdr:rowOff>
    </xdr:from>
    <xdr:ext cx="19050" cy="85725"/>
    <xdr:sp>
      <xdr:nvSpPr>
        <xdr:cNvPr id="721" name="Rectangle 77"/>
        <xdr:cNvSpPr>
          <a:spLocks/>
        </xdr:cNvSpPr>
      </xdr:nvSpPr>
      <xdr:spPr>
        <a:xfrm>
          <a:off x="742950" y="99021900"/>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291</xdr:row>
      <xdr:rowOff>0</xdr:rowOff>
    </xdr:from>
    <xdr:ext cx="19050" cy="85725"/>
    <xdr:sp>
      <xdr:nvSpPr>
        <xdr:cNvPr id="722" name="Rectangle 78"/>
        <xdr:cNvSpPr>
          <a:spLocks/>
        </xdr:cNvSpPr>
      </xdr:nvSpPr>
      <xdr:spPr>
        <a:xfrm>
          <a:off x="742950" y="99021900"/>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291</xdr:row>
      <xdr:rowOff>0</xdr:rowOff>
    </xdr:from>
    <xdr:ext cx="19050" cy="85725"/>
    <xdr:sp>
      <xdr:nvSpPr>
        <xdr:cNvPr id="723" name="Rectangle 79"/>
        <xdr:cNvSpPr>
          <a:spLocks/>
        </xdr:cNvSpPr>
      </xdr:nvSpPr>
      <xdr:spPr>
        <a:xfrm>
          <a:off x="742950" y="99021900"/>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291</xdr:row>
      <xdr:rowOff>0</xdr:rowOff>
    </xdr:from>
    <xdr:ext cx="19050" cy="85725"/>
    <xdr:sp>
      <xdr:nvSpPr>
        <xdr:cNvPr id="724" name="Rectangle 80"/>
        <xdr:cNvSpPr>
          <a:spLocks/>
        </xdr:cNvSpPr>
      </xdr:nvSpPr>
      <xdr:spPr>
        <a:xfrm>
          <a:off x="742950" y="99021900"/>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291</xdr:row>
      <xdr:rowOff>0</xdr:rowOff>
    </xdr:from>
    <xdr:ext cx="19050" cy="85725"/>
    <xdr:sp>
      <xdr:nvSpPr>
        <xdr:cNvPr id="725" name="Rectangle 81"/>
        <xdr:cNvSpPr>
          <a:spLocks/>
        </xdr:cNvSpPr>
      </xdr:nvSpPr>
      <xdr:spPr>
        <a:xfrm>
          <a:off x="742950" y="99021900"/>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291</xdr:row>
      <xdr:rowOff>0</xdr:rowOff>
    </xdr:from>
    <xdr:ext cx="19050" cy="85725"/>
    <xdr:sp>
      <xdr:nvSpPr>
        <xdr:cNvPr id="726" name="Rectangle 82"/>
        <xdr:cNvSpPr>
          <a:spLocks/>
        </xdr:cNvSpPr>
      </xdr:nvSpPr>
      <xdr:spPr>
        <a:xfrm>
          <a:off x="742950" y="99021900"/>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27" name="Rectangle 83"/>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28" name="Rectangle 84"/>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29" name="Rectangle 85"/>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30" name="Rectangle 86"/>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291</xdr:row>
      <xdr:rowOff>0</xdr:rowOff>
    </xdr:from>
    <xdr:ext cx="28575" cy="123825"/>
    <xdr:sp>
      <xdr:nvSpPr>
        <xdr:cNvPr id="731" name="Rectangle 731"/>
        <xdr:cNvSpPr>
          <a:spLocks/>
        </xdr:cNvSpPr>
      </xdr:nvSpPr>
      <xdr:spPr>
        <a:xfrm>
          <a:off x="561975" y="990219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291</xdr:row>
      <xdr:rowOff>0</xdr:rowOff>
    </xdr:from>
    <xdr:ext cx="9525" cy="85725"/>
    <xdr:sp>
      <xdr:nvSpPr>
        <xdr:cNvPr id="732" name="Rectangle 88"/>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291</xdr:row>
      <xdr:rowOff>0</xdr:rowOff>
    </xdr:from>
    <xdr:ext cx="28575" cy="123825"/>
    <xdr:sp>
      <xdr:nvSpPr>
        <xdr:cNvPr id="733" name="Rectangle 733"/>
        <xdr:cNvSpPr>
          <a:spLocks/>
        </xdr:cNvSpPr>
      </xdr:nvSpPr>
      <xdr:spPr>
        <a:xfrm>
          <a:off x="561975" y="990219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291</xdr:row>
      <xdr:rowOff>0</xdr:rowOff>
    </xdr:from>
    <xdr:ext cx="9525" cy="85725"/>
    <xdr:sp>
      <xdr:nvSpPr>
        <xdr:cNvPr id="734" name="Rectangle 90"/>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35" name="Rectangle 91"/>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36" name="Rectangle 92"/>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37" name="Rectangle 93"/>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38" name="Rectangle 94"/>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39" name="Rectangle 95"/>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40" name="Rectangle 96"/>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41" name="Rectangle 97"/>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42" name="Rectangle 98"/>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291</xdr:row>
      <xdr:rowOff>0</xdr:rowOff>
    </xdr:from>
    <xdr:ext cx="28575" cy="123825"/>
    <xdr:sp>
      <xdr:nvSpPr>
        <xdr:cNvPr id="743" name="Rectangle 743"/>
        <xdr:cNvSpPr>
          <a:spLocks/>
        </xdr:cNvSpPr>
      </xdr:nvSpPr>
      <xdr:spPr>
        <a:xfrm>
          <a:off x="561975" y="990219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291</xdr:row>
      <xdr:rowOff>0</xdr:rowOff>
    </xdr:from>
    <xdr:ext cx="28575" cy="123825"/>
    <xdr:sp>
      <xdr:nvSpPr>
        <xdr:cNvPr id="744" name="Rectangle 744"/>
        <xdr:cNvSpPr>
          <a:spLocks/>
        </xdr:cNvSpPr>
      </xdr:nvSpPr>
      <xdr:spPr>
        <a:xfrm>
          <a:off x="561975" y="9902190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291</xdr:row>
      <xdr:rowOff>0</xdr:rowOff>
    </xdr:from>
    <xdr:ext cx="9525" cy="85725"/>
    <xdr:sp>
      <xdr:nvSpPr>
        <xdr:cNvPr id="745" name="Rectangle 101"/>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46" name="Rectangle 102"/>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47" name="Rectangle 103"/>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48" name="Rectangle 104"/>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49" name="Rectangle 105"/>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50" name="Rectangle 106"/>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51" name="Rectangle 107"/>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52" name="Rectangle 108"/>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53" name="Rectangle 109"/>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54" name="Rectangle 110"/>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291</xdr:row>
      <xdr:rowOff>0</xdr:rowOff>
    </xdr:from>
    <xdr:ext cx="9525" cy="85725"/>
    <xdr:sp>
      <xdr:nvSpPr>
        <xdr:cNvPr id="755" name="Rectangle 111"/>
        <xdr:cNvSpPr>
          <a:spLocks/>
        </xdr:cNvSpPr>
      </xdr:nvSpPr>
      <xdr:spPr>
        <a:xfrm>
          <a:off x="5905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291</xdr:row>
      <xdr:rowOff>0</xdr:rowOff>
    </xdr:from>
    <xdr:ext cx="9525" cy="85725"/>
    <xdr:sp>
      <xdr:nvSpPr>
        <xdr:cNvPr id="756" name="Rectangle 112"/>
        <xdr:cNvSpPr>
          <a:spLocks/>
        </xdr:cNvSpPr>
      </xdr:nvSpPr>
      <xdr:spPr>
        <a:xfrm>
          <a:off x="5905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57" name="Rectangle 113"/>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58" name="Rectangle 114"/>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59" name="Rectangle 115"/>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60" name="Rectangle 116"/>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61" name="Rectangle 117"/>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62" name="Rectangle 118"/>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63" name="Rectangle 119"/>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64" name="Rectangle 120"/>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65" name="Rectangle 121"/>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66" name="Rectangle 122"/>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67" name="Rectangle 123"/>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68" name="Rectangle 124"/>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69" name="Rectangle 125"/>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70" name="Rectangle 126"/>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71" name="Rectangle 127"/>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72" name="Rectangle 128"/>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73" name="Rectangle 129"/>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74" name="Rectangle 130"/>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75" name="Rectangle 131"/>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291</xdr:row>
      <xdr:rowOff>0</xdr:rowOff>
    </xdr:from>
    <xdr:ext cx="9525" cy="85725"/>
    <xdr:sp>
      <xdr:nvSpPr>
        <xdr:cNvPr id="776" name="Rectangle 132"/>
        <xdr:cNvSpPr>
          <a:spLocks/>
        </xdr:cNvSpPr>
      </xdr:nvSpPr>
      <xdr:spPr>
        <a:xfrm>
          <a:off x="552450" y="9902190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777" name="Rectangle 9"/>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778" name="Rectangle 10"/>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779" name="Rectangle 11"/>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780" name="Rectangle 12"/>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781" name="Rectangle 13"/>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782" name="Rectangle 14"/>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783" name="Rectangle 15"/>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784" name="Rectangle 16"/>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785" name="Rectangle 17"/>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786" name="Rectangle 18"/>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787" name="Rectangle 19"/>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788" name="Rectangle 20"/>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789" name="Rectangle 21"/>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790" name="Rectangle 22"/>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791" name="Rectangle 23"/>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792" name="Rectangle 24"/>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224</xdr:row>
      <xdr:rowOff>0</xdr:rowOff>
    </xdr:from>
    <xdr:ext cx="28575" cy="123825"/>
    <xdr:sp>
      <xdr:nvSpPr>
        <xdr:cNvPr id="793" name="Rectangle 793"/>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224</xdr:row>
      <xdr:rowOff>0</xdr:rowOff>
    </xdr:from>
    <xdr:ext cx="0" cy="142875"/>
    <xdr:sp>
      <xdr:nvSpPr>
        <xdr:cNvPr id="794" name="Rectangle 26"/>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224</xdr:row>
      <xdr:rowOff>0</xdr:rowOff>
    </xdr:from>
    <xdr:ext cx="28575" cy="123825"/>
    <xdr:sp>
      <xdr:nvSpPr>
        <xdr:cNvPr id="795" name="Rectangle 795"/>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224</xdr:row>
      <xdr:rowOff>0</xdr:rowOff>
    </xdr:from>
    <xdr:ext cx="0" cy="142875"/>
    <xdr:sp>
      <xdr:nvSpPr>
        <xdr:cNvPr id="796" name="Rectangle 2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797" name="Rectangle 2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798" name="Rectangle 3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799" name="Rectangle 3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00" name="Rectangle 3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01" name="Rectangle 3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02" name="Rectangle 34"/>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03" name="Rectangle 35"/>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04" name="Rectangle 36"/>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224</xdr:row>
      <xdr:rowOff>0</xdr:rowOff>
    </xdr:from>
    <xdr:ext cx="28575" cy="123825"/>
    <xdr:sp>
      <xdr:nvSpPr>
        <xdr:cNvPr id="805" name="Rectangle 805"/>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224</xdr:row>
      <xdr:rowOff>0</xdr:rowOff>
    </xdr:from>
    <xdr:ext cx="28575" cy="123825"/>
    <xdr:sp>
      <xdr:nvSpPr>
        <xdr:cNvPr id="806" name="Rectangle 806"/>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224</xdr:row>
      <xdr:rowOff>0</xdr:rowOff>
    </xdr:from>
    <xdr:ext cx="0" cy="142875"/>
    <xdr:sp>
      <xdr:nvSpPr>
        <xdr:cNvPr id="807" name="Rectangle 3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08" name="Rectangle 4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09" name="Rectangle 4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10" name="Rectangle 4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11" name="Rectangle 4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12" name="Rectangle 44"/>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13" name="Rectangle 45"/>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14" name="Rectangle 46"/>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15" name="Rectangle 47"/>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16" name="Rectangle 4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224</xdr:row>
      <xdr:rowOff>0</xdr:rowOff>
    </xdr:from>
    <xdr:ext cx="0" cy="142875"/>
    <xdr:sp>
      <xdr:nvSpPr>
        <xdr:cNvPr id="817" name="Rectangle 49"/>
        <xdr:cNvSpPr>
          <a:spLocks/>
        </xdr:cNvSpPr>
      </xdr:nvSpPr>
      <xdr:spPr>
        <a:xfrm>
          <a:off x="5905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224</xdr:row>
      <xdr:rowOff>0</xdr:rowOff>
    </xdr:from>
    <xdr:ext cx="0" cy="142875"/>
    <xdr:sp>
      <xdr:nvSpPr>
        <xdr:cNvPr id="818" name="Rectangle 50"/>
        <xdr:cNvSpPr>
          <a:spLocks/>
        </xdr:cNvSpPr>
      </xdr:nvSpPr>
      <xdr:spPr>
        <a:xfrm>
          <a:off x="5905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19" name="Rectangle 5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20" name="Rectangle 5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21" name="Rectangle 5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22" name="Rectangle 54"/>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23" name="Rectangle 55"/>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24" name="Rectangle 56"/>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25" name="Rectangle 57"/>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26" name="Rectangle 5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27" name="Rectangle 5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28" name="Rectangle 6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29" name="Rectangle 6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30" name="Rectangle 6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31" name="Rectangle 6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32" name="Rectangle 64"/>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33" name="Rectangle 65"/>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34" name="Rectangle 66"/>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35" name="Rectangle 67"/>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36" name="Rectangle 6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37" name="Rectangle 6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38" name="Rectangle 7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39" name="Rectangle 9"/>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40" name="Rectangle 10"/>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841" name="Rectangle 11"/>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842" name="Rectangle 12"/>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843" name="Rectangle 13"/>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844" name="Rectangle 14"/>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845" name="Rectangle 15"/>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846" name="Rectangle 16"/>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847" name="Rectangle 17"/>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848" name="Rectangle 18"/>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849" name="Rectangle 19"/>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850" name="Rectangle 20"/>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51" name="Rectangle 21"/>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52" name="Rectangle 22"/>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53" name="Rectangle 23"/>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54" name="Rectangle 24"/>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224</xdr:row>
      <xdr:rowOff>0</xdr:rowOff>
    </xdr:from>
    <xdr:ext cx="28575" cy="123825"/>
    <xdr:sp>
      <xdr:nvSpPr>
        <xdr:cNvPr id="855" name="Rectangle 855"/>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224</xdr:row>
      <xdr:rowOff>0</xdr:rowOff>
    </xdr:from>
    <xdr:ext cx="0" cy="142875"/>
    <xdr:sp>
      <xdr:nvSpPr>
        <xdr:cNvPr id="856" name="Rectangle 26"/>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224</xdr:row>
      <xdr:rowOff>0</xdr:rowOff>
    </xdr:from>
    <xdr:ext cx="28575" cy="123825"/>
    <xdr:sp>
      <xdr:nvSpPr>
        <xdr:cNvPr id="857" name="Rectangle 857"/>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224</xdr:row>
      <xdr:rowOff>0</xdr:rowOff>
    </xdr:from>
    <xdr:ext cx="0" cy="142875"/>
    <xdr:sp>
      <xdr:nvSpPr>
        <xdr:cNvPr id="858" name="Rectangle 2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59" name="Rectangle 2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60" name="Rectangle 3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61" name="Rectangle 3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62" name="Rectangle 3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63" name="Rectangle 3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64" name="Rectangle 34"/>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65" name="Rectangle 35"/>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66" name="Rectangle 36"/>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224</xdr:row>
      <xdr:rowOff>0</xdr:rowOff>
    </xdr:from>
    <xdr:ext cx="28575" cy="123825"/>
    <xdr:sp>
      <xdr:nvSpPr>
        <xdr:cNvPr id="867" name="Rectangle 867"/>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224</xdr:row>
      <xdr:rowOff>0</xdr:rowOff>
    </xdr:from>
    <xdr:ext cx="28575" cy="123825"/>
    <xdr:sp>
      <xdr:nvSpPr>
        <xdr:cNvPr id="868" name="Rectangle 868"/>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224</xdr:row>
      <xdr:rowOff>0</xdr:rowOff>
    </xdr:from>
    <xdr:ext cx="0" cy="142875"/>
    <xdr:sp>
      <xdr:nvSpPr>
        <xdr:cNvPr id="869" name="Rectangle 3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70" name="Rectangle 4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71" name="Rectangle 4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72" name="Rectangle 4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73" name="Rectangle 4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74" name="Rectangle 44"/>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75" name="Rectangle 45"/>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76" name="Rectangle 46"/>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77" name="Rectangle 47"/>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78" name="Rectangle 4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224</xdr:row>
      <xdr:rowOff>0</xdr:rowOff>
    </xdr:from>
    <xdr:ext cx="0" cy="142875"/>
    <xdr:sp>
      <xdr:nvSpPr>
        <xdr:cNvPr id="879" name="Rectangle 49"/>
        <xdr:cNvSpPr>
          <a:spLocks/>
        </xdr:cNvSpPr>
      </xdr:nvSpPr>
      <xdr:spPr>
        <a:xfrm>
          <a:off x="5905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224</xdr:row>
      <xdr:rowOff>0</xdr:rowOff>
    </xdr:from>
    <xdr:ext cx="0" cy="142875"/>
    <xdr:sp>
      <xdr:nvSpPr>
        <xdr:cNvPr id="880" name="Rectangle 50"/>
        <xdr:cNvSpPr>
          <a:spLocks/>
        </xdr:cNvSpPr>
      </xdr:nvSpPr>
      <xdr:spPr>
        <a:xfrm>
          <a:off x="5905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81" name="Rectangle 5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82" name="Rectangle 5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83" name="Rectangle 5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84" name="Rectangle 54"/>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85" name="Rectangle 55"/>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86" name="Rectangle 56"/>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87" name="Rectangle 57"/>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88" name="Rectangle 5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89" name="Rectangle 5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90" name="Rectangle 6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91" name="Rectangle 6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92" name="Rectangle 6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93" name="Rectangle 6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894" name="Rectangle 64"/>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95" name="Rectangle 65"/>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96" name="Rectangle 66"/>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97" name="Rectangle 67"/>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98" name="Rectangle 6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899" name="Rectangle 6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00" name="Rectangle 7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901" name="Rectangle 9"/>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902" name="Rectangle 10"/>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903" name="Rectangle 11"/>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904" name="Rectangle 12"/>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905" name="Rectangle 13"/>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906" name="Rectangle 14"/>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907" name="Rectangle 15"/>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908" name="Rectangle 16"/>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909" name="Rectangle 17"/>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910" name="Rectangle 18"/>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911" name="Rectangle 19"/>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224</xdr:row>
      <xdr:rowOff>0</xdr:rowOff>
    </xdr:from>
    <xdr:ext cx="0" cy="133350"/>
    <xdr:sp>
      <xdr:nvSpPr>
        <xdr:cNvPr id="912" name="Rectangle 20"/>
        <xdr:cNvSpPr>
          <a:spLocks/>
        </xdr:cNvSpPr>
      </xdr:nvSpPr>
      <xdr:spPr>
        <a:xfrm>
          <a:off x="7429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913" name="Rectangle 21"/>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914" name="Rectangle 22"/>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915" name="Rectangle 23"/>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916" name="Rectangle 24"/>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224</xdr:row>
      <xdr:rowOff>0</xdr:rowOff>
    </xdr:from>
    <xdr:ext cx="28575" cy="123825"/>
    <xdr:sp>
      <xdr:nvSpPr>
        <xdr:cNvPr id="917" name="Rectangle 917"/>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224</xdr:row>
      <xdr:rowOff>0</xdr:rowOff>
    </xdr:from>
    <xdr:ext cx="0" cy="142875"/>
    <xdr:sp>
      <xdr:nvSpPr>
        <xdr:cNvPr id="918" name="Rectangle 26"/>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224</xdr:row>
      <xdr:rowOff>0</xdr:rowOff>
    </xdr:from>
    <xdr:ext cx="28575" cy="123825"/>
    <xdr:sp>
      <xdr:nvSpPr>
        <xdr:cNvPr id="919" name="Rectangle 919"/>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224</xdr:row>
      <xdr:rowOff>0</xdr:rowOff>
    </xdr:from>
    <xdr:ext cx="0" cy="142875"/>
    <xdr:sp>
      <xdr:nvSpPr>
        <xdr:cNvPr id="920" name="Rectangle 2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21" name="Rectangle 2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22" name="Rectangle 3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23" name="Rectangle 3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24" name="Rectangle 3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25" name="Rectangle 3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26" name="Rectangle 34"/>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927" name="Rectangle 35"/>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928" name="Rectangle 36"/>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224</xdr:row>
      <xdr:rowOff>0</xdr:rowOff>
    </xdr:from>
    <xdr:ext cx="28575" cy="123825"/>
    <xdr:sp>
      <xdr:nvSpPr>
        <xdr:cNvPr id="929" name="Rectangle 929"/>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224</xdr:row>
      <xdr:rowOff>0</xdr:rowOff>
    </xdr:from>
    <xdr:ext cx="28575" cy="123825"/>
    <xdr:sp>
      <xdr:nvSpPr>
        <xdr:cNvPr id="930" name="Rectangle 930"/>
        <xdr:cNvSpPr>
          <a:spLocks/>
        </xdr:cNvSpPr>
      </xdr:nvSpPr>
      <xdr:spPr>
        <a:xfrm>
          <a:off x="561975" y="786288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224</xdr:row>
      <xdr:rowOff>0</xdr:rowOff>
    </xdr:from>
    <xdr:ext cx="0" cy="142875"/>
    <xdr:sp>
      <xdr:nvSpPr>
        <xdr:cNvPr id="931" name="Rectangle 3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32" name="Rectangle 4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33" name="Rectangle 4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34" name="Rectangle 4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35" name="Rectangle 4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36" name="Rectangle 44"/>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37" name="Rectangle 45"/>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938" name="Rectangle 46"/>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939" name="Rectangle 47"/>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40" name="Rectangle 4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224</xdr:row>
      <xdr:rowOff>0</xdr:rowOff>
    </xdr:from>
    <xdr:ext cx="0" cy="142875"/>
    <xdr:sp>
      <xdr:nvSpPr>
        <xdr:cNvPr id="941" name="Rectangle 49"/>
        <xdr:cNvSpPr>
          <a:spLocks/>
        </xdr:cNvSpPr>
      </xdr:nvSpPr>
      <xdr:spPr>
        <a:xfrm>
          <a:off x="5905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224</xdr:row>
      <xdr:rowOff>0</xdr:rowOff>
    </xdr:from>
    <xdr:ext cx="0" cy="142875"/>
    <xdr:sp>
      <xdr:nvSpPr>
        <xdr:cNvPr id="942" name="Rectangle 50"/>
        <xdr:cNvSpPr>
          <a:spLocks/>
        </xdr:cNvSpPr>
      </xdr:nvSpPr>
      <xdr:spPr>
        <a:xfrm>
          <a:off x="5905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43" name="Rectangle 5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44" name="Rectangle 5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45" name="Rectangle 5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46" name="Rectangle 54"/>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47" name="Rectangle 55"/>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48" name="Rectangle 56"/>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49" name="Rectangle 57"/>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50" name="Rectangle 5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51" name="Rectangle 5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52" name="Rectangle 6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53" name="Rectangle 61"/>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54" name="Rectangle 62"/>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55" name="Rectangle 63"/>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33350"/>
    <xdr:sp>
      <xdr:nvSpPr>
        <xdr:cNvPr id="956" name="Rectangle 64"/>
        <xdr:cNvSpPr>
          <a:spLocks/>
        </xdr:cNvSpPr>
      </xdr:nvSpPr>
      <xdr:spPr>
        <a:xfrm>
          <a:off x="552450" y="786288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57" name="Rectangle 65"/>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58" name="Rectangle 66"/>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59" name="Rectangle 67"/>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60" name="Rectangle 68"/>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61" name="Rectangle 69"/>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224</xdr:row>
      <xdr:rowOff>0</xdr:rowOff>
    </xdr:from>
    <xdr:ext cx="0" cy="142875"/>
    <xdr:sp>
      <xdr:nvSpPr>
        <xdr:cNvPr id="962" name="Rectangle 70"/>
        <xdr:cNvSpPr>
          <a:spLocks/>
        </xdr:cNvSpPr>
      </xdr:nvSpPr>
      <xdr:spPr>
        <a:xfrm>
          <a:off x="552450" y="786288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963" name="Rectangle 69"/>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964" name="Rectangle 70"/>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965" name="Rectangle 71"/>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966" name="Rectangle 72"/>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967" name="Rectangle 73"/>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968" name="Rectangle 74"/>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969" name="Rectangle 75"/>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970" name="Rectangle 76"/>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971" name="Rectangle 77"/>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972" name="Rectangle 78"/>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973" name="Rectangle 79"/>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974" name="Rectangle 80"/>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975" name="Rectangle 81"/>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976" name="Rectangle 82"/>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977" name="Rectangle 83"/>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978" name="Rectangle 84"/>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979" name="Rectangle 979"/>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980" name="Rectangle 8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981" name="Rectangle 981"/>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982" name="Rectangle 8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83" name="Rectangle 8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84" name="Rectangle 9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85" name="Rectangle 9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86" name="Rectangle 9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87" name="Rectangle 9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88" name="Rectangle 9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989" name="Rectangle 95"/>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990" name="Rectangle 96"/>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991" name="Rectangle 991"/>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310</xdr:row>
      <xdr:rowOff>0</xdr:rowOff>
    </xdr:from>
    <xdr:ext cx="28575" cy="123825"/>
    <xdr:sp>
      <xdr:nvSpPr>
        <xdr:cNvPr id="992" name="Rectangle 992"/>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993" name="Rectangle 9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94" name="Rectangle 10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95" name="Rectangle 10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96" name="Rectangle 10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97" name="Rectangle 10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98" name="Rectangle 10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999" name="Rectangle 10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00" name="Rectangle 106"/>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01" name="Rectangle 107"/>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02" name="Rectangle 10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310</xdr:row>
      <xdr:rowOff>0</xdr:rowOff>
    </xdr:from>
    <xdr:ext cx="0" cy="142875"/>
    <xdr:sp>
      <xdr:nvSpPr>
        <xdr:cNvPr id="1003" name="Rectangle 109"/>
        <xdr:cNvSpPr>
          <a:spLocks/>
        </xdr:cNvSpPr>
      </xdr:nvSpPr>
      <xdr:spPr>
        <a:xfrm>
          <a:off x="5905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310</xdr:row>
      <xdr:rowOff>0</xdr:rowOff>
    </xdr:from>
    <xdr:ext cx="0" cy="142875"/>
    <xdr:sp>
      <xdr:nvSpPr>
        <xdr:cNvPr id="1004" name="Rectangle 110"/>
        <xdr:cNvSpPr>
          <a:spLocks/>
        </xdr:cNvSpPr>
      </xdr:nvSpPr>
      <xdr:spPr>
        <a:xfrm>
          <a:off x="5905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05" name="Rectangle 11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06" name="Rectangle 11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07" name="Rectangle 11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08" name="Rectangle 11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09" name="Rectangle 11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10" name="Rectangle 11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11" name="Rectangle 117"/>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12" name="Rectangle 11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13" name="Rectangle 11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14" name="Rectangle 12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15" name="Rectangle 12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16" name="Rectangle 12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17" name="Rectangle 12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18" name="Rectangle 124"/>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19" name="Rectangle 12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20" name="Rectangle 12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21" name="Rectangle 127"/>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22" name="Rectangle 12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23" name="Rectangle 12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24" name="Rectangle 13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25" name="Rectangle 131"/>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26" name="Rectangle 132"/>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27" name="Rectangle 133"/>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28" name="Rectangle 134"/>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29" name="Rectangle 135"/>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30" name="Rectangle 136"/>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31" name="Rectangle 137"/>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32" name="Rectangle 138"/>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33" name="Rectangle 139"/>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34" name="Rectangle 140"/>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35" name="Rectangle 141"/>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36" name="Rectangle 142"/>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37" name="Rectangle 143"/>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38" name="Rectangle 144"/>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39" name="Rectangle 145"/>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40" name="Rectangle 146"/>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1041" name="Rectangle 1041"/>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1042" name="Rectangle 14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1043" name="Rectangle 1043"/>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1044" name="Rectangle 15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45" name="Rectangle 15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46" name="Rectangle 15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47" name="Rectangle 15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48" name="Rectangle 15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49" name="Rectangle 15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50" name="Rectangle 15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51" name="Rectangle 157"/>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52" name="Rectangle 158"/>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1053" name="Rectangle 1053"/>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310</xdr:row>
      <xdr:rowOff>0</xdr:rowOff>
    </xdr:from>
    <xdr:ext cx="28575" cy="123825"/>
    <xdr:sp>
      <xdr:nvSpPr>
        <xdr:cNvPr id="1054" name="Rectangle 1054"/>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1055" name="Rectangle 16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56" name="Rectangle 16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57" name="Rectangle 16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58" name="Rectangle 16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59" name="Rectangle 16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60" name="Rectangle 16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61" name="Rectangle 167"/>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62" name="Rectangle 168"/>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63" name="Rectangle 169"/>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64" name="Rectangle 17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310</xdr:row>
      <xdr:rowOff>0</xdr:rowOff>
    </xdr:from>
    <xdr:ext cx="0" cy="142875"/>
    <xdr:sp>
      <xdr:nvSpPr>
        <xdr:cNvPr id="1065" name="Rectangle 171"/>
        <xdr:cNvSpPr>
          <a:spLocks/>
        </xdr:cNvSpPr>
      </xdr:nvSpPr>
      <xdr:spPr>
        <a:xfrm>
          <a:off x="5905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310</xdr:row>
      <xdr:rowOff>0</xdr:rowOff>
    </xdr:from>
    <xdr:ext cx="0" cy="142875"/>
    <xdr:sp>
      <xdr:nvSpPr>
        <xdr:cNvPr id="1066" name="Rectangle 172"/>
        <xdr:cNvSpPr>
          <a:spLocks/>
        </xdr:cNvSpPr>
      </xdr:nvSpPr>
      <xdr:spPr>
        <a:xfrm>
          <a:off x="5905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67" name="Rectangle 17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68" name="Rectangle 17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69" name="Rectangle 17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70" name="Rectangle 17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71" name="Rectangle 177"/>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72" name="Rectangle 17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73" name="Rectangle 17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74" name="Rectangle 18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75" name="Rectangle 18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76" name="Rectangle 18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77" name="Rectangle 18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78" name="Rectangle 18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79" name="Rectangle 18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80" name="Rectangle 186"/>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81" name="Rectangle 187"/>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82" name="Rectangle 18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83" name="Rectangle 18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84" name="Rectangle 19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85" name="Rectangle 19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086" name="Rectangle 19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87" name="Rectangle 69"/>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88" name="Rectangle 70"/>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89" name="Rectangle 71"/>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90" name="Rectangle 72"/>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91" name="Rectangle 73"/>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92" name="Rectangle 74"/>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93" name="Rectangle 75"/>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94" name="Rectangle 76"/>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95" name="Rectangle 77"/>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96" name="Rectangle 78"/>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97" name="Rectangle 79"/>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098" name="Rectangle 80"/>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099" name="Rectangle 81"/>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00" name="Rectangle 82"/>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01" name="Rectangle 83"/>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02" name="Rectangle 84"/>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1103" name="Rectangle 1103"/>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1104" name="Rectangle 8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1105" name="Rectangle 1105"/>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1106" name="Rectangle 8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07" name="Rectangle 8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08" name="Rectangle 9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09" name="Rectangle 9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10" name="Rectangle 9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11" name="Rectangle 9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12" name="Rectangle 9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13" name="Rectangle 95"/>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14" name="Rectangle 96"/>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1115" name="Rectangle 1115"/>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310</xdr:row>
      <xdr:rowOff>0</xdr:rowOff>
    </xdr:from>
    <xdr:ext cx="28575" cy="123825"/>
    <xdr:sp>
      <xdr:nvSpPr>
        <xdr:cNvPr id="1116" name="Rectangle 1116"/>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1117" name="Rectangle 9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18" name="Rectangle 10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19" name="Rectangle 10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20" name="Rectangle 10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21" name="Rectangle 10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22" name="Rectangle 10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23" name="Rectangle 10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24" name="Rectangle 106"/>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25" name="Rectangle 107"/>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26" name="Rectangle 10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310</xdr:row>
      <xdr:rowOff>0</xdr:rowOff>
    </xdr:from>
    <xdr:ext cx="0" cy="142875"/>
    <xdr:sp>
      <xdr:nvSpPr>
        <xdr:cNvPr id="1127" name="Rectangle 109"/>
        <xdr:cNvSpPr>
          <a:spLocks/>
        </xdr:cNvSpPr>
      </xdr:nvSpPr>
      <xdr:spPr>
        <a:xfrm>
          <a:off x="5905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310</xdr:row>
      <xdr:rowOff>0</xdr:rowOff>
    </xdr:from>
    <xdr:ext cx="0" cy="142875"/>
    <xdr:sp>
      <xdr:nvSpPr>
        <xdr:cNvPr id="1128" name="Rectangle 110"/>
        <xdr:cNvSpPr>
          <a:spLocks/>
        </xdr:cNvSpPr>
      </xdr:nvSpPr>
      <xdr:spPr>
        <a:xfrm>
          <a:off x="5905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29" name="Rectangle 11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30" name="Rectangle 11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31" name="Rectangle 11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32" name="Rectangle 11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33" name="Rectangle 11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34" name="Rectangle 11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35" name="Rectangle 117"/>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36" name="Rectangle 11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37" name="Rectangle 11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38" name="Rectangle 12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39" name="Rectangle 12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40" name="Rectangle 12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41" name="Rectangle 12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42" name="Rectangle 124"/>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43" name="Rectangle 12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44" name="Rectangle 12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45" name="Rectangle 127"/>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46" name="Rectangle 12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47" name="Rectangle 12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48" name="Rectangle 13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49" name="Rectangle 131"/>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50" name="Rectangle 132"/>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151" name="Rectangle 133"/>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152" name="Rectangle 134"/>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153" name="Rectangle 135"/>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154" name="Rectangle 136"/>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155" name="Rectangle 137"/>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156" name="Rectangle 138"/>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157" name="Rectangle 139"/>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158" name="Rectangle 140"/>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159" name="Rectangle 141"/>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310</xdr:row>
      <xdr:rowOff>0</xdr:rowOff>
    </xdr:from>
    <xdr:ext cx="0" cy="133350"/>
    <xdr:sp>
      <xdr:nvSpPr>
        <xdr:cNvPr id="1160" name="Rectangle 142"/>
        <xdr:cNvSpPr>
          <a:spLocks/>
        </xdr:cNvSpPr>
      </xdr:nvSpPr>
      <xdr:spPr>
        <a:xfrm>
          <a:off x="7429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61" name="Rectangle 143"/>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62" name="Rectangle 144"/>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63" name="Rectangle 145"/>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64" name="Rectangle 146"/>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1165" name="Rectangle 1165"/>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1166" name="Rectangle 14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1167" name="Rectangle 1167"/>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1168" name="Rectangle 15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69" name="Rectangle 15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70" name="Rectangle 15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71" name="Rectangle 15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72" name="Rectangle 15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73" name="Rectangle 15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74" name="Rectangle 15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75" name="Rectangle 157"/>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76" name="Rectangle 158"/>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310</xdr:row>
      <xdr:rowOff>0</xdr:rowOff>
    </xdr:from>
    <xdr:ext cx="28575" cy="123825"/>
    <xdr:sp>
      <xdr:nvSpPr>
        <xdr:cNvPr id="1177" name="Rectangle 1177"/>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310</xdr:row>
      <xdr:rowOff>0</xdr:rowOff>
    </xdr:from>
    <xdr:ext cx="28575" cy="123825"/>
    <xdr:sp>
      <xdr:nvSpPr>
        <xdr:cNvPr id="1178" name="Rectangle 1178"/>
        <xdr:cNvSpPr>
          <a:spLocks/>
        </xdr:cNvSpPr>
      </xdr:nvSpPr>
      <xdr:spPr>
        <a:xfrm>
          <a:off x="561975" y="103879650"/>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310</xdr:row>
      <xdr:rowOff>0</xdr:rowOff>
    </xdr:from>
    <xdr:ext cx="0" cy="142875"/>
    <xdr:sp>
      <xdr:nvSpPr>
        <xdr:cNvPr id="1179" name="Rectangle 16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80" name="Rectangle 16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81" name="Rectangle 16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82" name="Rectangle 16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83" name="Rectangle 16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84" name="Rectangle 16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85" name="Rectangle 167"/>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86" name="Rectangle 168"/>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187" name="Rectangle 169"/>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88" name="Rectangle 17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310</xdr:row>
      <xdr:rowOff>0</xdr:rowOff>
    </xdr:from>
    <xdr:ext cx="0" cy="142875"/>
    <xdr:sp>
      <xdr:nvSpPr>
        <xdr:cNvPr id="1189" name="Rectangle 171"/>
        <xdr:cNvSpPr>
          <a:spLocks/>
        </xdr:cNvSpPr>
      </xdr:nvSpPr>
      <xdr:spPr>
        <a:xfrm>
          <a:off x="5905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310</xdr:row>
      <xdr:rowOff>0</xdr:rowOff>
    </xdr:from>
    <xdr:ext cx="0" cy="142875"/>
    <xdr:sp>
      <xdr:nvSpPr>
        <xdr:cNvPr id="1190" name="Rectangle 172"/>
        <xdr:cNvSpPr>
          <a:spLocks/>
        </xdr:cNvSpPr>
      </xdr:nvSpPr>
      <xdr:spPr>
        <a:xfrm>
          <a:off x="5905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91" name="Rectangle 17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92" name="Rectangle 17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93" name="Rectangle 17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94" name="Rectangle 176"/>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95" name="Rectangle 177"/>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96" name="Rectangle 17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97" name="Rectangle 17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98" name="Rectangle 18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199" name="Rectangle 18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200" name="Rectangle 18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201" name="Rectangle 183"/>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202" name="Rectangle 184"/>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203" name="Rectangle 185"/>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33350"/>
    <xdr:sp>
      <xdr:nvSpPr>
        <xdr:cNvPr id="1204" name="Rectangle 186"/>
        <xdr:cNvSpPr>
          <a:spLocks/>
        </xdr:cNvSpPr>
      </xdr:nvSpPr>
      <xdr:spPr>
        <a:xfrm>
          <a:off x="552450" y="103879650"/>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205" name="Rectangle 187"/>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206" name="Rectangle 188"/>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207" name="Rectangle 189"/>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208" name="Rectangle 190"/>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209" name="Rectangle 191"/>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310</xdr:row>
      <xdr:rowOff>0</xdr:rowOff>
    </xdr:from>
    <xdr:ext cx="0" cy="142875"/>
    <xdr:sp>
      <xdr:nvSpPr>
        <xdr:cNvPr id="1210" name="Rectangle 192"/>
        <xdr:cNvSpPr>
          <a:spLocks/>
        </xdr:cNvSpPr>
      </xdr:nvSpPr>
      <xdr:spPr>
        <a:xfrm>
          <a:off x="552450" y="103879650"/>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rma\elektro-grupa\Documents%20and%20Settings\MatejS\Local%20Settings\Temporary%20Internet%20Files\Content.Outlook\4135Z3H1\ELEKTROINSTALACIJ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TROSKOVNICI\Vukovar\EKO%20ETNO%20ADICA\ARH%20ADICA_CG%20TROSKOVN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ELEKTRO"/>
      <sheetName val="1. TRAFOSTANICA"/>
      <sheetName val="2. RAZVODNE PLOČE"/>
      <sheetName val="3. GLAVNI RAZVOD i POLICE"/>
      <sheetName val="4. UPS"/>
      <sheetName val="5. RASVJETA"/>
      <sheetName val="6. PRIKLJUCNICE"/>
      <sheetName val="7. INSTALACIJA UZ KGV"/>
      <sheetName val="8. BOLNICKA SIGNALIZACIJA"/>
      <sheetName val="9. RTV"/>
      <sheetName val="10. SATOVI"/>
      <sheetName val="11. STRUKTURNO KABLIRANJE"/>
      <sheetName val="12. BOLNIČKI KOMUNIKACIJSKI"/>
      <sheetName val="13. GROMOBRAN"/>
      <sheetName val="14. CNUS"/>
      <sheetName val="15. AGREGAT"/>
      <sheetName val="REKAPITULACIJ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oskovnik"/>
      <sheetName val="Katalog prostora"/>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49"/>
  <sheetViews>
    <sheetView view="pageBreakPreview" zoomScaleSheetLayoutView="100" zoomScalePageLayoutView="0" workbookViewId="0" topLeftCell="A20">
      <selection activeCell="C37" sqref="C37"/>
    </sheetView>
  </sheetViews>
  <sheetFormatPr defaultColWidth="9.140625" defaultRowHeight="12.75"/>
  <cols>
    <col min="1" max="1" width="3.7109375" style="1" customWidth="1"/>
    <col min="2" max="2" width="21.57421875" style="1" customWidth="1"/>
    <col min="3" max="3" width="8.00390625" style="1" customWidth="1"/>
    <col min="4" max="4" width="8.7109375" style="2" customWidth="1"/>
    <col min="5" max="5" width="44.140625" style="2" customWidth="1"/>
    <col min="6" max="6" width="14.7109375" style="2" customWidth="1"/>
    <col min="7" max="16384" width="9.140625" style="1" customWidth="1"/>
  </cols>
  <sheetData>
    <row r="1" ht="14.25">
      <c r="A1" s="55"/>
    </row>
    <row r="2" ht="14.25">
      <c r="A2" s="55"/>
    </row>
    <row r="3" ht="14.25">
      <c r="A3" s="55"/>
    </row>
    <row r="4" ht="14.25">
      <c r="A4" s="55"/>
    </row>
    <row r="5" ht="14.25">
      <c r="A5" s="55"/>
    </row>
    <row r="6" ht="14.25">
      <c r="A6" s="55"/>
    </row>
    <row r="8" spans="2:5" ht="16.5">
      <c r="B8" s="1" t="s">
        <v>314</v>
      </c>
      <c r="D8" s="137" t="s">
        <v>315</v>
      </c>
      <c r="E8" s="330"/>
    </row>
    <row r="9" spans="1:6" s="57" customFormat="1" ht="16.5">
      <c r="A9" s="56"/>
      <c r="B9" s="133"/>
      <c r="C9"/>
      <c r="D9" s="137" t="s">
        <v>329</v>
      </c>
      <c r="E9" s="137"/>
      <c r="F9"/>
    </row>
    <row r="10" spans="1:6" s="57" customFormat="1" ht="16.5">
      <c r="A10" s="51"/>
      <c r="B10" s="134"/>
      <c r="D10" s="331"/>
      <c r="E10" s="333"/>
      <c r="F10" s="138"/>
    </row>
    <row r="11" spans="2:5" s="57" customFormat="1" ht="16.5">
      <c r="B11" s="132" t="s">
        <v>316</v>
      </c>
      <c r="C11"/>
      <c r="D11" s="137" t="s">
        <v>317</v>
      </c>
      <c r="E11" s="331"/>
    </row>
    <row r="12" spans="1:5" s="57" customFormat="1" ht="16.5">
      <c r="A12" s="53"/>
      <c r="B12" s="136"/>
      <c r="C12"/>
      <c r="D12" s="619" t="s">
        <v>318</v>
      </c>
      <c r="E12" s="619"/>
    </row>
    <row r="13" spans="1:5" s="57" customFormat="1" ht="16.5">
      <c r="A13" s="53"/>
      <c r="B13" s="133"/>
      <c r="C13"/>
      <c r="D13" s="619" t="s">
        <v>319</v>
      </c>
      <c r="E13" s="619"/>
    </row>
    <row r="14" spans="1:5" s="57" customFormat="1" ht="16.5">
      <c r="A14" s="53"/>
      <c r="B14" s="136"/>
      <c r="C14"/>
      <c r="D14" s="334" t="s">
        <v>320</v>
      </c>
      <c r="E14" s="331"/>
    </row>
    <row r="15" spans="2:5" s="57" customFormat="1" ht="16.5">
      <c r="B15" s="136"/>
      <c r="C15"/>
      <c r="D15" s="332" t="s">
        <v>321</v>
      </c>
      <c r="E15" s="331"/>
    </row>
    <row r="16" spans="2:5" s="57" customFormat="1" ht="16.5">
      <c r="B16" s="135"/>
      <c r="C16"/>
      <c r="D16" s="334" t="s">
        <v>322</v>
      </c>
      <c r="E16" s="331"/>
    </row>
    <row r="17" spans="2:5" s="57" customFormat="1" ht="16.5">
      <c r="B17" s="335" t="s">
        <v>327</v>
      </c>
      <c r="C17"/>
      <c r="D17" s="140" t="s">
        <v>328</v>
      </c>
      <c r="E17" s="331"/>
    </row>
    <row r="18" spans="2:4" s="57" customFormat="1" ht="16.5">
      <c r="B18" s="139"/>
      <c r="C18"/>
      <c r="D18" s="140"/>
    </row>
    <row r="19" spans="2:4" s="57" customFormat="1" ht="16.5">
      <c r="B19" s="139"/>
      <c r="C19"/>
      <c r="D19" s="140"/>
    </row>
    <row r="20" spans="2:4" s="57" customFormat="1" ht="16.5">
      <c r="B20" s="139"/>
      <c r="C20"/>
      <c r="D20" s="137"/>
    </row>
    <row r="21" spans="2:6" s="57" customFormat="1" ht="16.5">
      <c r="B21" s="136"/>
      <c r="C21"/>
      <c r="D21"/>
      <c r="E21"/>
      <c r="F21"/>
    </row>
    <row r="22" spans="2:6" s="57" customFormat="1" ht="16.5">
      <c r="B22" s="139"/>
      <c r="C22"/>
      <c r="D22" s="137"/>
      <c r="F22"/>
    </row>
    <row r="23" spans="2:6" s="57" customFormat="1" ht="16.5">
      <c r="B23" s="139"/>
      <c r="C23"/>
      <c r="D23" s="137"/>
      <c r="F23"/>
    </row>
    <row r="24" spans="2:6" s="57" customFormat="1" ht="16.5">
      <c r="B24" s="139"/>
      <c r="C24"/>
      <c r="D24" s="137"/>
      <c r="F24"/>
    </row>
    <row r="25" spans="2:6" s="57" customFormat="1" ht="16.5">
      <c r="B25" s="139"/>
      <c r="C25"/>
      <c r="D25" s="137"/>
      <c r="F25"/>
    </row>
    <row r="26" spans="2:6" s="57" customFormat="1" ht="16.5">
      <c r="B26" s="139"/>
      <c r="C26"/>
      <c r="D26" s="137"/>
      <c r="F26"/>
    </row>
    <row r="27" spans="2:6" s="57" customFormat="1" ht="16.5">
      <c r="B27" s="139"/>
      <c r="C27"/>
      <c r="D27" s="137"/>
      <c r="F27"/>
    </row>
    <row r="28" spans="2:6" s="57" customFormat="1" ht="16.5">
      <c r="B28" s="139"/>
      <c r="C28"/>
      <c r="D28" s="137"/>
      <c r="F28"/>
    </row>
    <row r="29" spans="2:6" s="57" customFormat="1" ht="16.5">
      <c r="B29" s="139"/>
      <c r="C29"/>
      <c r="D29" s="137"/>
      <c r="F29" s="27"/>
    </row>
    <row r="30" spans="1:6" s="57" customFormat="1" ht="27">
      <c r="A30" s="40"/>
      <c r="B30" s="40"/>
      <c r="C30" s="40"/>
      <c r="D30" s="40"/>
      <c r="E30" s="59"/>
      <c r="F30" s="27"/>
    </row>
    <row r="31" spans="1:6" s="57" customFormat="1" ht="27" customHeight="1">
      <c r="A31" s="40"/>
      <c r="B31" s="617" t="s">
        <v>323</v>
      </c>
      <c r="C31" s="617"/>
      <c r="D31" s="617"/>
      <c r="E31" s="617"/>
      <c r="F31" s="27"/>
    </row>
    <row r="32" spans="2:6" s="57" customFormat="1" ht="19.5">
      <c r="B32" s="618"/>
      <c r="C32" s="618"/>
      <c r="D32" s="618"/>
      <c r="E32" s="618"/>
      <c r="F32" s="27"/>
    </row>
    <row r="33" spans="2:6" s="57" customFormat="1" ht="14.25">
      <c r="B33" s="141"/>
      <c r="D33" s="52"/>
      <c r="E33" s="52"/>
      <c r="F33" s="27"/>
    </row>
    <row r="34" spans="2:6" s="57" customFormat="1" ht="14.25">
      <c r="B34" s="141"/>
      <c r="D34" s="52"/>
      <c r="E34" s="52"/>
      <c r="F34" s="27"/>
    </row>
    <row r="35" spans="2:6" s="57" customFormat="1" ht="14.25">
      <c r="B35" s="141"/>
      <c r="D35" s="52"/>
      <c r="E35" s="52"/>
      <c r="F35" s="27"/>
    </row>
    <row r="36" spans="2:6" s="57" customFormat="1" ht="14.25">
      <c r="B36" s="141"/>
      <c r="D36" s="52"/>
      <c r="E36" s="52"/>
      <c r="F36" s="27"/>
    </row>
    <row r="37" spans="2:6" s="57" customFormat="1" ht="15">
      <c r="B37" s="336" t="s">
        <v>324</v>
      </c>
      <c r="C37" s="57" t="s">
        <v>325</v>
      </c>
      <c r="D37" s="52"/>
      <c r="E37" s="52"/>
      <c r="F37" s="27"/>
    </row>
    <row r="38" spans="2:6" s="57" customFormat="1" ht="14.25">
      <c r="B38" s="141"/>
      <c r="C38" s="57" t="s">
        <v>330</v>
      </c>
      <c r="D38" s="52"/>
      <c r="E38" s="52"/>
      <c r="F38" s="27"/>
    </row>
    <row r="39" spans="2:6" s="57" customFormat="1" ht="14.25">
      <c r="B39" s="141"/>
      <c r="C39" s="57" t="s">
        <v>326</v>
      </c>
      <c r="D39" s="52"/>
      <c r="E39" s="52"/>
      <c r="F39" s="27"/>
    </row>
    <row r="40" spans="2:6" s="57" customFormat="1" ht="14.25">
      <c r="B40" s="141"/>
      <c r="D40" s="52"/>
      <c r="E40" s="52"/>
      <c r="F40" s="27"/>
    </row>
    <row r="41" spans="4:6" s="57" customFormat="1" ht="14.25">
      <c r="D41" s="52"/>
      <c r="E41" s="52"/>
      <c r="F41" s="27"/>
    </row>
    <row r="42" spans="4:6" s="57" customFormat="1" ht="14.25">
      <c r="D42" s="52"/>
      <c r="E42" s="52"/>
      <c r="F42" s="27"/>
    </row>
    <row r="43" spans="4:6" s="57" customFormat="1" ht="14.25">
      <c r="D43" s="52"/>
      <c r="E43" s="52"/>
      <c r="F43" s="27"/>
    </row>
    <row r="44" spans="4:6" s="57" customFormat="1" ht="14.25">
      <c r="D44" s="52"/>
      <c r="E44" s="52"/>
      <c r="F44" s="27"/>
    </row>
    <row r="45" spans="4:6" s="57" customFormat="1" ht="14.25">
      <c r="D45" s="52"/>
      <c r="E45" s="52"/>
      <c r="F45" s="27"/>
    </row>
    <row r="46" spans="4:6" s="57" customFormat="1" ht="14.25">
      <c r="D46" s="52"/>
      <c r="E46" s="52"/>
      <c r="F46" s="27"/>
    </row>
    <row r="47" spans="4:6" s="57" customFormat="1" ht="14.25">
      <c r="D47" s="52"/>
      <c r="E47" s="52"/>
      <c r="F47" s="27"/>
    </row>
    <row r="48" spans="4:6" s="57" customFormat="1" ht="16.5">
      <c r="D48" s="52"/>
      <c r="E48" s="142"/>
      <c r="F48" s="58"/>
    </row>
    <row r="49" spans="4:6" s="57" customFormat="1" ht="15">
      <c r="D49" s="52"/>
      <c r="E49" s="143"/>
      <c r="F49" s="2"/>
    </row>
  </sheetData>
  <sheetProtection/>
  <mergeCells count="4">
    <mergeCell ref="B31:E31"/>
    <mergeCell ref="B32:E32"/>
    <mergeCell ref="D12:E12"/>
    <mergeCell ref="D13:E13"/>
  </mergeCells>
  <printOptions horizontalCentered="1"/>
  <pageMargins left="0.87" right="0.89" top="0.73" bottom="0.63" header="0.44" footer="0.4"/>
  <pageSetup cellComments="asDisplayed"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F39"/>
  <sheetViews>
    <sheetView showZeros="0" view="pageBreakPreview" zoomScaleSheetLayoutView="100" zoomScalePageLayoutView="0" workbookViewId="0" topLeftCell="A12">
      <selection activeCell="B29" sqref="B29"/>
    </sheetView>
  </sheetViews>
  <sheetFormatPr defaultColWidth="9.7109375" defaultRowHeight="12.75"/>
  <cols>
    <col min="1" max="1" width="7.421875" style="1" customWidth="1"/>
    <col min="2" max="2" width="41.8515625" style="1" customWidth="1"/>
    <col min="3" max="3" width="7.8515625" style="1" customWidth="1"/>
    <col min="4" max="4" width="7.57421875" style="2" customWidth="1"/>
    <col min="5" max="5" width="4.00390625" style="2" customWidth="1"/>
    <col min="6" max="6" width="15.28125" style="2" customWidth="1"/>
    <col min="7" max="16384" width="9.7109375" style="1" customWidth="1"/>
  </cols>
  <sheetData>
    <row r="1" spans="1:6" ht="14.25">
      <c r="A1" s="200"/>
      <c r="B1" s="42"/>
      <c r="C1" s="47"/>
      <c r="D1" s="47"/>
      <c r="E1" s="47"/>
      <c r="F1" s="166"/>
    </row>
    <row r="2" spans="1:6" ht="14.25">
      <c r="A2" s="54"/>
      <c r="B2" s="60"/>
      <c r="C2" s="46"/>
      <c r="D2" s="46"/>
      <c r="E2" s="46"/>
      <c r="F2" s="167"/>
    </row>
    <row r="3" spans="1:6" ht="14.25">
      <c r="A3" s="55"/>
      <c r="B3" s="42"/>
      <c r="C3" s="47"/>
      <c r="D3" s="47"/>
      <c r="E3" s="47"/>
      <c r="F3" s="166"/>
    </row>
    <row r="4" spans="1:6" ht="14.25">
      <c r="A4" s="55"/>
      <c r="B4" s="42"/>
      <c r="C4" s="47"/>
      <c r="D4" s="47"/>
      <c r="E4" s="47"/>
      <c r="F4" s="166"/>
    </row>
    <row r="8" spans="2:5" ht="18">
      <c r="B8" s="624" t="s">
        <v>551</v>
      </c>
      <c r="C8" s="625"/>
      <c r="D8" s="625"/>
      <c r="E8" s="625"/>
    </row>
    <row r="9" spans="2:5" ht="18">
      <c r="B9" s="620" t="s">
        <v>114</v>
      </c>
      <c r="C9" s="621"/>
      <c r="D9" s="621"/>
      <c r="E9" s="621"/>
    </row>
    <row r="14" spans="1:6" ht="16.5" customHeight="1">
      <c r="A14" s="4" t="s">
        <v>110</v>
      </c>
      <c r="B14" s="343" t="s">
        <v>111</v>
      </c>
      <c r="C14" s="5"/>
      <c r="D14" s="304" t="s">
        <v>244</v>
      </c>
      <c r="E14" s="6"/>
      <c r="F14" s="168"/>
    </row>
    <row r="15" spans="2:4" ht="16.5" customHeight="1">
      <c r="B15" s="344"/>
      <c r="D15" s="30"/>
    </row>
    <row r="16" spans="1:6" ht="16.5" customHeight="1">
      <c r="A16" s="4" t="s">
        <v>112</v>
      </c>
      <c r="B16" s="343" t="s">
        <v>113</v>
      </c>
      <c r="C16" s="5"/>
      <c r="D16" s="304" t="s">
        <v>244</v>
      </c>
      <c r="E16" s="6"/>
      <c r="F16" s="168"/>
    </row>
    <row r="17" spans="1:6" ht="16.5" customHeight="1">
      <c r="A17" s="337"/>
      <c r="B17" s="338"/>
      <c r="C17" s="339"/>
      <c r="D17" s="340"/>
      <c r="E17" s="341"/>
      <c r="F17" s="342"/>
    </row>
    <row r="18" spans="1:6" ht="16.5" customHeight="1">
      <c r="A18" s="4" t="s">
        <v>331</v>
      </c>
      <c r="B18" s="343" t="s">
        <v>550</v>
      </c>
      <c r="C18" s="5"/>
      <c r="D18" s="304" t="s">
        <v>244</v>
      </c>
      <c r="E18" s="6"/>
      <c r="F18" s="168"/>
    </row>
    <row r="19" spans="1:6" ht="16.5" customHeight="1">
      <c r="A19" s="11"/>
      <c r="B19" s="12"/>
      <c r="C19" s="13"/>
      <c r="D19" s="32"/>
      <c r="E19" s="14"/>
      <c r="F19" s="170"/>
    </row>
    <row r="20" spans="1:6" ht="16.5" customHeight="1">
      <c r="A20" s="4" t="s">
        <v>547</v>
      </c>
      <c r="B20" s="343" t="s">
        <v>332</v>
      </c>
      <c r="C20" s="5"/>
      <c r="D20" s="304" t="s">
        <v>244</v>
      </c>
      <c r="E20" s="6"/>
      <c r="F20" s="168"/>
    </row>
    <row r="21" spans="1:6" ht="16.5" customHeight="1">
      <c r="A21" s="11"/>
      <c r="B21" s="12"/>
      <c r="C21" s="13"/>
      <c r="D21" s="32"/>
      <c r="E21" s="14"/>
      <c r="F21" s="170"/>
    </row>
    <row r="22" spans="1:6" ht="16.5" customHeight="1">
      <c r="A22" s="4" t="s">
        <v>549</v>
      </c>
      <c r="B22" s="343" t="s">
        <v>548</v>
      </c>
      <c r="C22" s="5"/>
      <c r="D22" s="304" t="s">
        <v>244</v>
      </c>
      <c r="E22" s="6"/>
      <c r="F22" s="168"/>
    </row>
    <row r="23" spans="1:6" ht="16.5" customHeight="1" thickBot="1">
      <c r="A23" s="7"/>
      <c r="B23" s="8"/>
      <c r="C23" s="9"/>
      <c r="D23" s="31"/>
      <c r="E23" s="10"/>
      <c r="F23" s="169"/>
    </row>
    <row r="24" spans="1:6" ht="16.5" customHeight="1">
      <c r="A24" s="11"/>
      <c r="B24" s="12"/>
      <c r="C24" s="13"/>
      <c r="D24" s="32"/>
      <c r="E24" s="14"/>
      <c r="F24" s="170"/>
    </row>
    <row r="25" spans="1:6" ht="16.5" customHeight="1">
      <c r="A25" s="4"/>
      <c r="B25" s="29" t="s">
        <v>726</v>
      </c>
      <c r="C25" s="5"/>
      <c r="D25" s="304" t="s">
        <v>244</v>
      </c>
      <c r="E25" s="6"/>
      <c r="F25" s="168">
        <f>SUM(F14:F24)</f>
        <v>0</v>
      </c>
    </row>
    <row r="26" ht="16.5" customHeight="1"/>
    <row r="27" spans="1:6" ht="16.5" customHeight="1">
      <c r="A27" s="4"/>
      <c r="B27" s="29" t="s">
        <v>185</v>
      </c>
      <c r="C27" s="5"/>
      <c r="D27" s="304" t="s">
        <v>244</v>
      </c>
      <c r="E27" s="6"/>
      <c r="F27" s="168">
        <f>F25*0.25</f>
        <v>0</v>
      </c>
    </row>
    <row r="28" spans="1:6" s="57" customFormat="1" ht="16.5" customHeight="1">
      <c r="A28" s="11"/>
      <c r="B28" s="256"/>
      <c r="C28" s="257"/>
      <c r="D28" s="258"/>
      <c r="E28" s="259"/>
      <c r="F28" s="260"/>
    </row>
    <row r="29" spans="1:6" ht="16.5" customHeight="1">
      <c r="A29" s="252"/>
      <c r="B29" s="253" t="s">
        <v>186</v>
      </c>
      <c r="C29" s="252"/>
      <c r="D29" s="304" t="s">
        <v>244</v>
      </c>
      <c r="E29" s="254"/>
      <c r="F29" s="255">
        <f>F25+F27</f>
        <v>0</v>
      </c>
    </row>
    <row r="30" spans="1:6" ht="15">
      <c r="A30" s="622"/>
      <c r="B30" s="623"/>
      <c r="C30" s="623"/>
      <c r="D30" s="623"/>
      <c r="E30" s="623"/>
      <c r="F30" s="623"/>
    </row>
    <row r="32" spans="4:5" ht="14.25">
      <c r="D32" s="1"/>
      <c r="E32" s="1"/>
    </row>
    <row r="33" spans="4:5" ht="14.25">
      <c r="D33" s="1"/>
      <c r="E33" s="1"/>
    </row>
    <row r="36" ht="14.25">
      <c r="A36" s="15"/>
    </row>
    <row r="37" ht="14.25">
      <c r="A37" s="15"/>
    </row>
    <row r="38" ht="14.25">
      <c r="A38" s="15"/>
    </row>
    <row r="39" ht="14.25">
      <c r="A39" s="15"/>
    </row>
  </sheetData>
  <sheetProtection/>
  <mergeCells count="3">
    <mergeCell ref="B9:E9"/>
    <mergeCell ref="A30:F30"/>
    <mergeCell ref="B8:E8"/>
  </mergeCells>
  <printOptions horizontalCentered="1"/>
  <pageMargins left="0.87" right="0.89" top="0.73" bottom="0.63" header="0.44" footer="0.4"/>
  <pageSetup cellComments="asDisplayed" horizontalDpi="600" verticalDpi="600" orientation="portrait" paperSize="9" scale="92" r:id="rId1"/>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AA596"/>
  <sheetViews>
    <sheetView showZeros="0" view="pageBreakPreview" zoomScaleSheetLayoutView="100" zoomScalePageLayoutView="0" workbookViewId="0" topLeftCell="A1">
      <pane ySplit="5" topLeftCell="A160" activePane="bottomLeft" state="frozen"/>
      <selection pane="topLeft" activeCell="C99" sqref="C99"/>
      <selection pane="bottomLeft" activeCell="A24" sqref="A24:E24"/>
    </sheetView>
  </sheetViews>
  <sheetFormatPr defaultColWidth="9.7109375" defaultRowHeight="12.75"/>
  <cols>
    <col min="1" max="1" width="7.140625" style="20" customWidth="1"/>
    <col min="2" max="2" width="44.8515625" style="43" customWidth="1"/>
    <col min="3" max="3" width="7.8515625" style="20" customWidth="1"/>
    <col min="4" max="4" width="9.28125" style="25" customWidth="1"/>
    <col min="5" max="5" width="9.421875" style="35" customWidth="1"/>
    <col min="6" max="6" width="11.421875" style="35" customWidth="1"/>
    <col min="7" max="7" width="70.421875" style="1" customWidth="1"/>
    <col min="8" max="16384" width="9.7109375" style="1" customWidth="1"/>
  </cols>
  <sheetData>
    <row r="1" spans="1:6" ht="14.25">
      <c r="A1" s="200"/>
      <c r="B1" s="42"/>
      <c r="D1" s="47"/>
      <c r="E1" s="47"/>
      <c r="F1" s="47"/>
    </row>
    <row r="2" spans="1:6" ht="14.25">
      <c r="A2" s="54"/>
      <c r="B2" s="60"/>
      <c r="C2" s="285"/>
      <c r="D2" s="46"/>
      <c r="E2" s="46"/>
      <c r="F2" s="46"/>
    </row>
    <row r="3" spans="1:6" ht="14.25">
      <c r="A3" s="55"/>
      <c r="B3" s="42"/>
      <c r="D3" s="47"/>
      <c r="E3" s="47"/>
      <c r="F3" s="47"/>
    </row>
    <row r="4" spans="1:6" ht="14.25">
      <c r="A4" s="55"/>
      <c r="B4" s="42"/>
      <c r="D4" s="47"/>
      <c r="E4" s="47"/>
      <c r="F4" s="47"/>
    </row>
    <row r="5" spans="1:27" ht="26.25" thickBot="1">
      <c r="A5" s="48" t="s">
        <v>104</v>
      </c>
      <c r="B5" s="48" t="s">
        <v>105</v>
      </c>
      <c r="C5" s="48" t="s">
        <v>106</v>
      </c>
      <c r="D5" s="49" t="s">
        <v>103</v>
      </c>
      <c r="E5" s="50" t="s">
        <v>107</v>
      </c>
      <c r="F5" s="50" t="s">
        <v>108</v>
      </c>
      <c r="AA5" s="3"/>
    </row>
    <row r="6" spans="1:6" s="18" customFormat="1" ht="15.75" thickTop="1">
      <c r="A6" s="28"/>
      <c r="B6" s="41"/>
      <c r="C6" s="19"/>
      <c r="D6" s="24"/>
      <c r="E6" s="34"/>
      <c r="F6" s="34"/>
    </row>
    <row r="7" spans="1:7" s="36" customFormat="1" ht="63" customHeight="1">
      <c r="A7" s="626" t="s">
        <v>727</v>
      </c>
      <c r="B7" s="626"/>
      <c r="C7" s="626"/>
      <c r="D7" s="626"/>
      <c r="E7" s="626"/>
      <c r="F7" s="626"/>
      <c r="G7" s="62"/>
    </row>
    <row r="8" spans="1:7" s="36" customFormat="1" ht="16.5" customHeight="1">
      <c r="A8" s="298"/>
      <c r="B8" s="298"/>
      <c r="C8" s="298"/>
      <c r="D8" s="298"/>
      <c r="E8" s="298"/>
      <c r="F8" s="298"/>
      <c r="G8" s="62"/>
    </row>
    <row r="9" spans="1:7" s="33" customFormat="1" ht="15.75">
      <c r="A9" s="63"/>
      <c r="B9" s="303"/>
      <c r="C9" s="286"/>
      <c r="D9" s="65"/>
      <c r="E9" s="66"/>
      <c r="F9" s="61"/>
      <c r="G9" s="62"/>
    </row>
    <row r="10" spans="1:7" s="33" customFormat="1" ht="15.75">
      <c r="A10" s="63"/>
      <c r="B10" s="303"/>
      <c r="C10" s="286"/>
      <c r="D10" s="65"/>
      <c r="E10" s="66"/>
      <c r="F10" s="61"/>
      <c r="G10" s="62"/>
    </row>
    <row r="11" spans="1:7" s="18" customFormat="1" ht="14.25">
      <c r="A11" s="63"/>
      <c r="B11" s="64"/>
      <c r="C11" s="286"/>
      <c r="D11" s="65"/>
      <c r="E11" s="66"/>
      <c r="F11" s="61"/>
      <c r="G11" s="62"/>
    </row>
    <row r="12" spans="1:7" s="18" customFormat="1" ht="15">
      <c r="A12" s="634" t="s">
        <v>52</v>
      </c>
      <c r="B12" s="634"/>
      <c r="C12" s="634"/>
      <c r="D12" s="634"/>
      <c r="E12" s="634"/>
      <c r="F12" s="61"/>
      <c r="G12" s="62"/>
    </row>
    <row r="13" spans="1:7" s="18" customFormat="1" ht="14.25">
      <c r="A13" s="63"/>
      <c r="B13" s="64"/>
      <c r="C13" s="286"/>
      <c r="D13" s="65"/>
      <c r="E13" s="66"/>
      <c r="F13" s="61"/>
      <c r="G13" s="62"/>
    </row>
    <row r="14" spans="1:7" s="127" customFormat="1" ht="28.5" customHeight="1">
      <c r="A14" s="633" t="s">
        <v>93</v>
      </c>
      <c r="B14" s="633"/>
      <c r="C14" s="633"/>
      <c r="D14" s="633"/>
      <c r="E14" s="633"/>
      <c r="F14" s="61"/>
      <c r="G14" s="62"/>
    </row>
    <row r="15" spans="1:7" s="127" customFormat="1" ht="12.75">
      <c r="A15" s="176"/>
      <c r="C15" s="287"/>
      <c r="F15" s="61"/>
      <c r="G15" s="62"/>
    </row>
    <row r="16" spans="1:7" s="127" customFormat="1" ht="42" customHeight="1">
      <c r="A16" s="635" t="s">
        <v>53</v>
      </c>
      <c r="B16" s="635"/>
      <c r="C16" s="635"/>
      <c r="D16" s="635"/>
      <c r="E16" s="635"/>
      <c r="F16" s="61"/>
      <c r="G16" s="62"/>
    </row>
    <row r="17" spans="1:7" s="127" customFormat="1" ht="12.75">
      <c r="A17" s="636"/>
      <c r="B17" s="636"/>
      <c r="C17" s="636"/>
      <c r="D17" s="636"/>
      <c r="E17" s="636"/>
      <c r="F17" s="61"/>
      <c r="G17" s="62"/>
    </row>
    <row r="18" spans="1:7" s="127" customFormat="1" ht="28.5" customHeight="1">
      <c r="A18" s="635" t="s">
        <v>54</v>
      </c>
      <c r="B18" s="635"/>
      <c r="C18" s="635"/>
      <c r="D18" s="635"/>
      <c r="E18" s="635"/>
      <c r="F18" s="61"/>
      <c r="G18" s="62"/>
    </row>
    <row r="19" spans="1:7" s="127" customFormat="1" ht="17.25" customHeight="1">
      <c r="A19" s="196"/>
      <c r="B19" s="195"/>
      <c r="C19" s="288"/>
      <c r="D19" s="195"/>
      <c r="E19" s="195"/>
      <c r="F19" s="61"/>
      <c r="G19" s="62"/>
    </row>
    <row r="20" spans="1:7" s="127" customFormat="1" ht="32.25" customHeight="1">
      <c r="A20" s="635" t="s">
        <v>55</v>
      </c>
      <c r="B20" s="635"/>
      <c r="C20" s="635"/>
      <c r="D20" s="635"/>
      <c r="E20" s="635"/>
      <c r="F20" s="61"/>
      <c r="G20" s="62"/>
    </row>
    <row r="21" spans="1:7" s="127" customFormat="1" ht="12.75">
      <c r="A21" s="636"/>
      <c r="B21" s="636"/>
      <c r="C21" s="636"/>
      <c r="D21" s="636"/>
      <c r="E21" s="636"/>
      <c r="F21" s="61"/>
      <c r="G21" s="62"/>
    </row>
    <row r="22" spans="1:7" s="127" customFormat="1" ht="56.25" customHeight="1">
      <c r="A22" s="633" t="s">
        <v>728</v>
      </c>
      <c r="B22" s="633"/>
      <c r="C22" s="633"/>
      <c r="D22" s="633"/>
      <c r="E22" s="633"/>
      <c r="F22" s="61"/>
      <c r="G22" s="62"/>
    </row>
    <row r="23" spans="1:7" s="127" customFormat="1" ht="12.75">
      <c r="A23" s="176"/>
      <c r="C23" s="287"/>
      <c r="F23" s="61"/>
      <c r="G23" s="62"/>
    </row>
    <row r="24" spans="1:7" s="127" customFormat="1" ht="45" customHeight="1">
      <c r="A24" s="632" t="s">
        <v>56</v>
      </c>
      <c r="B24" s="632"/>
      <c r="C24" s="632"/>
      <c r="D24" s="632"/>
      <c r="E24" s="632"/>
      <c r="F24" s="61"/>
      <c r="G24" s="62"/>
    </row>
    <row r="25" spans="1:7" s="127" customFormat="1" ht="12.75">
      <c r="A25" s="176"/>
      <c r="C25" s="287"/>
      <c r="F25" s="61"/>
      <c r="G25" s="62"/>
    </row>
    <row r="26" spans="1:7" s="127" customFormat="1" ht="45" customHeight="1">
      <c r="A26" s="633" t="s">
        <v>57</v>
      </c>
      <c r="B26" s="633"/>
      <c r="C26" s="633"/>
      <c r="D26" s="633"/>
      <c r="E26" s="633"/>
      <c r="F26" s="61"/>
      <c r="G26" s="62"/>
    </row>
    <row r="27" spans="6:7" s="127" customFormat="1" ht="12.75">
      <c r="F27" s="61"/>
      <c r="G27" s="62"/>
    </row>
    <row r="28" spans="6:7" s="127" customFormat="1" ht="12.75">
      <c r="F28" s="61"/>
      <c r="G28" s="62"/>
    </row>
    <row r="29" spans="6:7" s="127" customFormat="1" ht="12.75">
      <c r="F29" s="61"/>
      <c r="G29" s="62"/>
    </row>
    <row r="30" spans="1:7" s="18" customFormat="1" ht="14.25">
      <c r="A30" s="67"/>
      <c r="B30" s="62"/>
      <c r="C30" s="68"/>
      <c r="D30" s="69"/>
      <c r="E30" s="69"/>
      <c r="F30" s="61"/>
      <c r="G30" s="62"/>
    </row>
    <row r="31" spans="1:7" s="18" customFormat="1" ht="12.75" customHeight="1">
      <c r="A31" s="70" t="s">
        <v>58</v>
      </c>
      <c r="B31" s="71" t="s">
        <v>59</v>
      </c>
      <c r="C31" s="68"/>
      <c r="D31" s="69"/>
      <c r="E31" s="69"/>
      <c r="F31" s="61"/>
      <c r="G31" s="62"/>
    </row>
    <row r="32" spans="1:7" s="18" customFormat="1" ht="14.25" customHeight="1">
      <c r="A32" s="70"/>
      <c r="B32" s="71"/>
      <c r="C32" s="68"/>
      <c r="D32" s="69"/>
      <c r="E32" s="69"/>
      <c r="F32" s="61"/>
      <c r="G32" s="62"/>
    </row>
    <row r="33" spans="1:7" s="18" customFormat="1" ht="14.25">
      <c r="A33" s="86" t="s">
        <v>60</v>
      </c>
      <c r="B33" s="150" t="s">
        <v>17</v>
      </c>
      <c r="C33" s="72"/>
      <c r="D33" s="73"/>
      <c r="E33" s="73"/>
      <c r="F33" s="74"/>
      <c r="G33" s="71"/>
    </row>
    <row r="34" spans="1:7" s="18" customFormat="1" ht="14.25">
      <c r="A34" s="86"/>
      <c r="B34" s="150"/>
      <c r="C34" s="72"/>
      <c r="D34" s="73"/>
      <c r="E34" s="73"/>
      <c r="F34" s="74"/>
      <c r="G34" s="71"/>
    </row>
    <row r="35" spans="1:7" s="18" customFormat="1" ht="37.5" customHeight="1">
      <c r="A35" s="81" t="s">
        <v>61</v>
      </c>
      <c r="B35" s="201" t="s">
        <v>252</v>
      </c>
      <c r="C35" s="72"/>
      <c r="D35" s="73"/>
      <c r="E35" s="73"/>
      <c r="F35" s="74"/>
      <c r="G35" s="71"/>
    </row>
    <row r="36" spans="1:7" s="18" customFormat="1" ht="15" customHeight="1">
      <c r="A36" s="81"/>
      <c r="B36" s="152" t="s">
        <v>247</v>
      </c>
      <c r="C36" s="68" t="s">
        <v>109</v>
      </c>
      <c r="D36" s="76">
        <v>1</v>
      </c>
      <c r="E36" s="69"/>
      <c r="F36" s="305">
        <f>D36*E36</f>
        <v>0</v>
      </c>
      <c r="G36" s="71"/>
    </row>
    <row r="37" spans="1:8" s="18" customFormat="1" ht="15" customHeight="1">
      <c r="A37" s="81"/>
      <c r="B37" s="152"/>
      <c r="C37" s="68"/>
      <c r="D37" s="76"/>
      <c r="E37" s="69"/>
      <c r="F37" s="61"/>
      <c r="G37" s="62"/>
      <c r="H37" s="22"/>
    </row>
    <row r="38" spans="1:8" s="18" customFormat="1" ht="63.75">
      <c r="A38" s="81" t="s">
        <v>63</v>
      </c>
      <c r="B38" s="152" t="s">
        <v>246</v>
      </c>
      <c r="C38" s="289"/>
      <c r="G38" s="62"/>
      <c r="H38" s="22"/>
    </row>
    <row r="39" spans="1:8" s="18" customFormat="1" ht="12.75" customHeight="1">
      <c r="A39" s="81"/>
      <c r="B39" s="152" t="s">
        <v>245</v>
      </c>
      <c r="C39" s="68" t="s">
        <v>109</v>
      </c>
      <c r="D39" s="76">
        <v>1</v>
      </c>
      <c r="E39" s="69"/>
      <c r="F39" s="305">
        <f>D39*E39</f>
        <v>0</v>
      </c>
      <c r="G39" s="62"/>
      <c r="H39" s="22"/>
    </row>
    <row r="40" spans="1:8" s="18" customFormat="1" ht="12.75" customHeight="1">
      <c r="A40" s="81"/>
      <c r="B40" s="152"/>
      <c r="C40" s="68"/>
      <c r="D40" s="76"/>
      <c r="E40" s="69"/>
      <c r="F40" s="61"/>
      <c r="G40" s="62"/>
      <c r="H40" s="22"/>
    </row>
    <row r="41" spans="1:8" s="18" customFormat="1" ht="63.75">
      <c r="A41" s="81" t="s">
        <v>64</v>
      </c>
      <c r="B41" s="152" t="s">
        <v>249</v>
      </c>
      <c r="C41" s="68" t="s">
        <v>248</v>
      </c>
      <c r="D41" s="76">
        <v>2</v>
      </c>
      <c r="E41" s="69"/>
      <c r="F41" s="305">
        <f>D41*E41</f>
        <v>0</v>
      </c>
      <c r="G41" s="62"/>
      <c r="H41" s="22"/>
    </row>
    <row r="42" spans="1:8" s="18" customFormat="1" ht="14.25">
      <c r="A42" s="81"/>
      <c r="B42" s="152"/>
      <c r="C42" s="68"/>
      <c r="D42" s="76"/>
      <c r="E42" s="69"/>
      <c r="F42" s="305"/>
      <c r="G42" s="62"/>
      <c r="H42" s="22"/>
    </row>
    <row r="43" spans="1:8" s="18" customFormat="1" ht="76.5">
      <c r="A43" s="81" t="s">
        <v>65</v>
      </c>
      <c r="B43" s="306" t="s">
        <v>250</v>
      </c>
      <c r="C43" s="68"/>
      <c r="D43" s="76"/>
      <c r="E43" s="69"/>
      <c r="F43" s="61"/>
      <c r="G43" s="62"/>
      <c r="H43" s="22"/>
    </row>
    <row r="44" spans="1:8" s="18" customFormat="1" ht="14.25">
      <c r="A44" s="81"/>
      <c r="B44" s="306" t="s">
        <v>251</v>
      </c>
      <c r="C44" s="68" t="s">
        <v>109</v>
      </c>
      <c r="D44" s="76">
        <v>1</v>
      </c>
      <c r="E44" s="69"/>
      <c r="F44" s="305">
        <f>D44*E44</f>
        <v>0</v>
      </c>
      <c r="G44" s="62"/>
      <c r="H44" s="22"/>
    </row>
    <row r="45" spans="1:8" s="18" customFormat="1" ht="14.25">
      <c r="A45" s="81"/>
      <c r="B45" s="152"/>
      <c r="C45" s="68"/>
      <c r="D45" s="76"/>
      <c r="E45" s="69"/>
      <c r="F45" s="61"/>
      <c r="G45" s="62"/>
      <c r="H45" s="22"/>
    </row>
    <row r="46" spans="1:8" s="18" customFormat="1" ht="42.75" customHeight="1">
      <c r="A46" s="81" t="s">
        <v>137</v>
      </c>
      <c r="B46" s="306" t="s">
        <v>253</v>
      </c>
      <c r="C46" s="68" t="s">
        <v>109</v>
      </c>
      <c r="D46" s="76">
        <v>1</v>
      </c>
      <c r="E46" s="69"/>
      <c r="F46" s="305">
        <f>D46*E46</f>
        <v>0</v>
      </c>
      <c r="G46" s="62"/>
      <c r="H46" s="22"/>
    </row>
    <row r="47" spans="1:8" s="18" customFormat="1" ht="14.25">
      <c r="A47" s="81"/>
      <c r="B47" s="152"/>
      <c r="C47" s="68"/>
      <c r="D47" s="76"/>
      <c r="E47" s="69"/>
      <c r="F47" s="61"/>
      <c r="G47" s="62"/>
      <c r="H47" s="22"/>
    </row>
    <row r="48" spans="1:8" s="18" customFormat="1" ht="76.5">
      <c r="A48" s="81" t="s">
        <v>138</v>
      </c>
      <c r="B48" s="615" t="s">
        <v>127</v>
      </c>
      <c r="C48" s="68" t="s">
        <v>90</v>
      </c>
      <c r="D48" s="76">
        <v>1</v>
      </c>
      <c r="E48" s="69"/>
      <c r="F48" s="305">
        <f>D48*E48</f>
        <v>0</v>
      </c>
      <c r="G48" s="62"/>
      <c r="H48" s="22"/>
    </row>
    <row r="49" spans="1:8" s="18" customFormat="1" ht="14.25">
      <c r="A49" s="67"/>
      <c r="B49" s="75"/>
      <c r="C49" s="68"/>
      <c r="D49" s="151"/>
      <c r="E49" s="69"/>
      <c r="F49" s="61"/>
      <c r="G49" s="62"/>
      <c r="H49" s="22"/>
    </row>
    <row r="50" spans="1:8" s="18" customFormat="1" ht="14.25">
      <c r="A50" s="77"/>
      <c r="B50" s="78" t="s">
        <v>18</v>
      </c>
      <c r="C50" s="79"/>
      <c r="D50" s="80"/>
      <c r="E50" s="80"/>
      <c r="F50" s="307">
        <f>SUM(F35:F49)</f>
        <v>0</v>
      </c>
      <c r="G50" s="62"/>
      <c r="H50" s="22"/>
    </row>
    <row r="51" spans="1:8" s="18" customFormat="1" ht="14.25">
      <c r="A51" s="81"/>
      <c r="B51" s="82"/>
      <c r="C51" s="83"/>
      <c r="D51" s="84"/>
      <c r="E51" s="84"/>
      <c r="F51" s="85"/>
      <c r="G51" s="62"/>
      <c r="H51" s="22"/>
    </row>
    <row r="52" spans="1:8" s="18" customFormat="1" ht="14.25">
      <c r="A52" s="81"/>
      <c r="B52" s="82"/>
      <c r="C52" s="83"/>
      <c r="D52" s="84"/>
      <c r="E52" s="84"/>
      <c r="F52" s="85"/>
      <c r="G52" s="62"/>
      <c r="H52" s="22"/>
    </row>
    <row r="53" spans="1:8" s="18" customFormat="1" ht="14.25">
      <c r="A53" s="81"/>
      <c r="B53" s="82"/>
      <c r="C53" s="83"/>
      <c r="D53" s="84"/>
      <c r="E53" s="84"/>
      <c r="F53" s="85"/>
      <c r="G53" s="62"/>
      <c r="H53" s="22"/>
    </row>
    <row r="54" spans="1:8" s="18" customFormat="1" ht="14.25">
      <c r="A54" s="81"/>
      <c r="B54" s="82"/>
      <c r="C54" s="83"/>
      <c r="D54" s="84"/>
      <c r="E54" s="84"/>
      <c r="F54" s="85"/>
      <c r="G54" s="62"/>
      <c r="H54" s="22"/>
    </row>
    <row r="55" spans="1:8" s="18" customFormat="1" ht="14.25">
      <c r="A55" s="86" t="s">
        <v>66</v>
      </c>
      <c r="B55" s="637" t="s">
        <v>193</v>
      </c>
      <c r="C55" s="637"/>
      <c r="D55" s="637"/>
      <c r="E55" s="637"/>
      <c r="F55" s="637"/>
      <c r="G55" s="62"/>
      <c r="H55" s="22"/>
    </row>
    <row r="56" spans="1:8" s="18" customFormat="1" ht="15">
      <c r="A56" s="81"/>
      <c r="B56" s="261"/>
      <c r="C56" s="290"/>
      <c r="D56" s="262"/>
      <c r="E56" s="263"/>
      <c r="F56" s="264"/>
      <c r="G56" s="62"/>
      <c r="H56" s="22"/>
    </row>
    <row r="57" spans="1:8" s="18" customFormat="1" ht="30" customHeight="1">
      <c r="A57" s="81"/>
      <c r="B57" s="633" t="s">
        <v>729</v>
      </c>
      <c r="C57" s="633"/>
      <c r="D57" s="633"/>
      <c r="E57" s="633"/>
      <c r="F57" s="633"/>
      <c r="G57" s="62"/>
      <c r="H57" s="22"/>
    </row>
    <row r="58" spans="1:8" s="18" customFormat="1" ht="14.25">
      <c r="A58" s="81"/>
      <c r="B58" s="176"/>
      <c r="C58" s="287"/>
      <c r="D58" s="266"/>
      <c r="E58" s="127"/>
      <c r="F58" s="209"/>
      <c r="G58" s="62"/>
      <c r="H58" s="22"/>
    </row>
    <row r="59" spans="1:8" s="18" customFormat="1" ht="14.25">
      <c r="A59" s="81"/>
      <c r="B59" s="633" t="s">
        <v>194</v>
      </c>
      <c r="C59" s="633"/>
      <c r="D59" s="633"/>
      <c r="E59" s="633"/>
      <c r="F59" s="633"/>
      <c r="G59" s="62"/>
      <c r="H59" s="22"/>
    </row>
    <row r="60" spans="1:8" s="18" customFormat="1" ht="14.25">
      <c r="A60" s="81"/>
      <c r="B60" s="633" t="s">
        <v>195</v>
      </c>
      <c r="C60" s="633"/>
      <c r="D60" s="633"/>
      <c r="E60" s="633"/>
      <c r="F60" s="633"/>
      <c r="G60" s="62"/>
      <c r="H60" s="22"/>
    </row>
    <row r="61" spans="1:8" s="18" customFormat="1" ht="14.25">
      <c r="A61" s="81"/>
      <c r="B61" s="633" t="s">
        <v>196</v>
      </c>
      <c r="C61" s="633"/>
      <c r="D61" s="633"/>
      <c r="E61" s="633"/>
      <c r="F61" s="633"/>
      <c r="G61" s="62"/>
      <c r="H61" s="22"/>
    </row>
    <row r="62" spans="1:8" s="18" customFormat="1" ht="14.25">
      <c r="A62" s="81"/>
      <c r="B62" s="633" t="s">
        <v>197</v>
      </c>
      <c r="C62" s="633"/>
      <c r="D62" s="633"/>
      <c r="E62" s="633"/>
      <c r="F62" s="633"/>
      <c r="G62" s="62"/>
      <c r="H62" s="22"/>
    </row>
    <row r="63" spans="1:8" s="18" customFormat="1" ht="14.25">
      <c r="A63" s="81"/>
      <c r="B63" s="633" t="s">
        <v>198</v>
      </c>
      <c r="C63" s="633"/>
      <c r="D63" s="633"/>
      <c r="E63" s="633"/>
      <c r="F63" s="633"/>
      <c r="G63" s="62"/>
      <c r="H63" s="22"/>
    </row>
    <row r="64" spans="1:8" s="18" customFormat="1" ht="14.25">
      <c r="A64" s="81"/>
      <c r="B64" s="633" t="s">
        <v>199</v>
      </c>
      <c r="C64" s="633"/>
      <c r="D64" s="633"/>
      <c r="E64" s="633"/>
      <c r="F64" s="633"/>
      <c r="G64" s="62"/>
      <c r="H64" s="22"/>
    </row>
    <row r="65" spans="1:8" s="18" customFormat="1" ht="14.25">
      <c r="A65" s="81"/>
      <c r="B65" s="176" t="s">
        <v>200</v>
      </c>
      <c r="C65" s="287"/>
      <c r="D65" s="266"/>
      <c r="E65" s="178"/>
      <c r="F65" s="209"/>
      <c r="G65" s="62"/>
      <c r="H65" s="22"/>
    </row>
    <row r="66" spans="1:8" s="18" customFormat="1" ht="30" customHeight="1">
      <c r="A66" s="81"/>
      <c r="B66" s="633" t="s">
        <v>201</v>
      </c>
      <c r="C66" s="633"/>
      <c r="D66" s="633"/>
      <c r="E66" s="633"/>
      <c r="F66" s="633"/>
      <c r="G66" s="62"/>
      <c r="H66" s="22"/>
    </row>
    <row r="67" spans="1:8" s="18" customFormat="1" ht="14.25">
      <c r="A67" s="81"/>
      <c r="B67" s="176"/>
      <c r="C67" s="287"/>
      <c r="D67" s="266"/>
      <c r="E67" s="178"/>
      <c r="F67" s="209"/>
      <c r="G67" s="62"/>
      <c r="H67" s="22"/>
    </row>
    <row r="68" spans="1:8" s="18" customFormat="1" ht="46.5" customHeight="1">
      <c r="A68" s="81"/>
      <c r="B68" s="633" t="s">
        <v>202</v>
      </c>
      <c r="C68" s="633"/>
      <c r="D68" s="633"/>
      <c r="E68" s="633"/>
      <c r="F68" s="633"/>
      <c r="G68" s="62"/>
      <c r="H68" s="22"/>
    </row>
    <row r="69" spans="1:8" s="18" customFormat="1" ht="14.25">
      <c r="A69" s="81"/>
      <c r="B69" s="123"/>
      <c r="C69" s="287"/>
      <c r="D69" s="267"/>
      <c r="E69" s="179"/>
      <c r="F69" s="203"/>
      <c r="G69" s="62"/>
      <c r="H69" s="22"/>
    </row>
    <row r="70" spans="1:8" s="18" customFormat="1" ht="41.25" customHeight="1">
      <c r="A70" s="81"/>
      <c r="B70" s="633" t="s">
        <v>203</v>
      </c>
      <c r="C70" s="633"/>
      <c r="D70" s="633"/>
      <c r="E70" s="633"/>
      <c r="F70" s="633"/>
      <c r="G70" s="62"/>
      <c r="H70" s="22"/>
    </row>
    <row r="71" spans="1:8" s="18" customFormat="1" ht="14.25">
      <c r="A71" s="81"/>
      <c r="B71" s="176"/>
      <c r="C71" s="287"/>
      <c r="D71" s="266"/>
      <c r="E71" s="127"/>
      <c r="F71" s="209"/>
      <c r="G71" s="62"/>
      <c r="H71" s="22"/>
    </row>
    <row r="72" spans="1:8" s="18" customFormat="1" ht="30" customHeight="1">
      <c r="A72" s="81"/>
      <c r="B72" s="633" t="s">
        <v>204</v>
      </c>
      <c r="C72" s="633"/>
      <c r="D72" s="633"/>
      <c r="E72" s="633"/>
      <c r="F72" s="633"/>
      <c r="G72" s="62"/>
      <c r="H72" s="22"/>
    </row>
    <row r="73" spans="1:8" s="18" customFormat="1" ht="14.25">
      <c r="A73" s="81"/>
      <c r="B73" s="268"/>
      <c r="C73" s="291"/>
      <c r="D73" s="267"/>
      <c r="E73" s="179"/>
      <c r="F73" s="203"/>
      <c r="G73" s="62"/>
      <c r="H73" s="22"/>
    </row>
    <row r="74" spans="1:8" s="18" customFormat="1" ht="41.25" customHeight="1">
      <c r="A74" s="81"/>
      <c r="B74" s="633" t="s">
        <v>205</v>
      </c>
      <c r="C74" s="633"/>
      <c r="D74" s="633"/>
      <c r="E74" s="633"/>
      <c r="F74" s="633"/>
      <c r="G74" s="62"/>
      <c r="H74" s="22"/>
    </row>
    <row r="75" spans="1:8" s="18" customFormat="1" ht="14.25">
      <c r="A75" s="81"/>
      <c r="B75" s="123"/>
      <c r="C75" s="292"/>
      <c r="D75" s="267"/>
      <c r="E75" s="179"/>
      <c r="F75" s="203"/>
      <c r="G75" s="62"/>
      <c r="H75" s="22"/>
    </row>
    <row r="76" spans="1:8" s="18" customFormat="1" ht="14.25">
      <c r="A76" s="81"/>
      <c r="B76" s="637" t="s">
        <v>206</v>
      </c>
      <c r="C76" s="637"/>
      <c r="D76" s="637"/>
      <c r="E76" s="637"/>
      <c r="F76" s="637"/>
      <c r="G76" s="62"/>
      <c r="H76" s="22"/>
    </row>
    <row r="77" spans="1:8" s="18" customFormat="1" ht="43.5" customHeight="1">
      <c r="A77" s="81"/>
      <c r="B77" s="637" t="s">
        <v>207</v>
      </c>
      <c r="C77" s="637"/>
      <c r="D77" s="637"/>
      <c r="E77" s="637"/>
      <c r="F77" s="637"/>
      <c r="G77" s="62"/>
      <c r="H77" s="22"/>
    </row>
    <row r="78" spans="1:8" s="18" customFormat="1" ht="14.25">
      <c r="A78" s="81"/>
      <c r="B78" s="82"/>
      <c r="C78" s="83"/>
      <c r="D78" s="84"/>
      <c r="E78" s="84"/>
      <c r="F78" s="85"/>
      <c r="G78" s="62"/>
      <c r="H78" s="22"/>
    </row>
    <row r="79" spans="1:8" s="18" customFormat="1" ht="14.25">
      <c r="A79" s="81"/>
      <c r="B79" s="82"/>
      <c r="C79" s="83"/>
      <c r="D79" s="84"/>
      <c r="E79" s="84"/>
      <c r="F79" s="85"/>
      <c r="G79" s="62"/>
      <c r="H79" s="22"/>
    </row>
    <row r="80" spans="1:8" s="18" customFormat="1" ht="14.25">
      <c r="A80" s="81"/>
      <c r="B80" s="82"/>
      <c r="C80" s="83"/>
      <c r="D80" s="84"/>
      <c r="E80" s="84"/>
      <c r="F80" s="85"/>
      <c r="G80" s="62"/>
      <c r="H80" s="22"/>
    </row>
    <row r="81" spans="1:8" s="18" customFormat="1" ht="14.25">
      <c r="A81" s="81"/>
      <c r="B81" s="82"/>
      <c r="C81" s="83"/>
      <c r="D81" s="84"/>
      <c r="E81" s="84"/>
      <c r="F81" s="85"/>
      <c r="G81" s="62"/>
      <c r="H81" s="22"/>
    </row>
    <row r="82" spans="1:8" s="18" customFormat="1" ht="14.25">
      <c r="A82" s="70" t="s">
        <v>66</v>
      </c>
      <c r="B82" s="270" t="s">
        <v>208</v>
      </c>
      <c r="C82" s="83"/>
      <c r="D82" s="84"/>
      <c r="E82" s="84"/>
      <c r="F82" s="85"/>
      <c r="G82" s="62"/>
      <c r="H82" s="22"/>
    </row>
    <row r="83" spans="1:8" s="18" customFormat="1" ht="14.25">
      <c r="A83" s="70"/>
      <c r="B83" s="270"/>
      <c r="C83" s="83"/>
      <c r="D83" s="84"/>
      <c r="E83" s="84"/>
      <c r="F83" s="85"/>
      <c r="G83" s="62"/>
      <c r="H83" s="22"/>
    </row>
    <row r="84" spans="1:8" s="18" customFormat="1" ht="38.25">
      <c r="A84" s="70"/>
      <c r="B84" s="271" t="s">
        <v>209</v>
      </c>
      <c r="C84" s="83"/>
      <c r="D84" s="84"/>
      <c r="E84" s="84"/>
      <c r="F84" s="85"/>
      <c r="G84" s="62"/>
      <c r="H84" s="22"/>
    </row>
    <row r="85" spans="1:8" s="18" customFormat="1" ht="14.25">
      <c r="A85" s="81"/>
      <c r="B85" s="82"/>
      <c r="C85" s="83"/>
      <c r="D85" s="84"/>
      <c r="E85" s="84"/>
      <c r="F85" s="85"/>
      <c r="G85" s="62"/>
      <c r="H85" s="22"/>
    </row>
    <row r="86" spans="1:8" s="18" customFormat="1" ht="132.75" customHeight="1">
      <c r="A86" s="81" t="s">
        <v>67</v>
      </c>
      <c r="B86" s="75" t="s">
        <v>214</v>
      </c>
      <c r="C86" s="68"/>
      <c r="D86" s="69"/>
      <c r="E86" s="220"/>
      <c r="F86" s="272"/>
      <c r="G86" s="62"/>
      <c r="H86" s="22"/>
    </row>
    <row r="87" spans="1:8" s="18" customFormat="1" ht="14.25">
      <c r="A87" s="81"/>
      <c r="B87" s="273" t="s">
        <v>210</v>
      </c>
      <c r="C87" s="83" t="s">
        <v>211</v>
      </c>
      <c r="D87" s="69">
        <v>0.85</v>
      </c>
      <c r="E87" s="220"/>
      <c r="F87" s="305">
        <f>D87*E87</f>
        <v>0</v>
      </c>
      <c r="G87" s="62"/>
      <c r="H87" s="22"/>
    </row>
    <row r="88" spans="1:8" s="18" customFormat="1" ht="14.25">
      <c r="A88" s="81"/>
      <c r="B88" s="273" t="s">
        <v>212</v>
      </c>
      <c r="C88" s="68" t="s">
        <v>68</v>
      </c>
      <c r="D88" s="69">
        <v>10.5</v>
      </c>
      <c r="E88" s="220"/>
      <c r="F88" s="305">
        <f>D88*E88</f>
        <v>0</v>
      </c>
      <c r="G88" s="62"/>
      <c r="H88" s="22"/>
    </row>
    <row r="89" spans="1:8" s="18" customFormat="1" ht="14.25">
      <c r="A89" s="81"/>
      <c r="B89" s="273" t="s">
        <v>213</v>
      </c>
      <c r="C89" s="68" t="s">
        <v>187</v>
      </c>
      <c r="D89" s="69">
        <f>D87*120</f>
        <v>102</v>
      </c>
      <c r="E89" s="220"/>
      <c r="F89" s="305">
        <f>D89*E89</f>
        <v>0</v>
      </c>
      <c r="G89" s="62"/>
      <c r="H89" s="22"/>
    </row>
    <row r="90" spans="1:8" s="18" customFormat="1" ht="14.25">
      <c r="A90" s="81"/>
      <c r="B90" s="82"/>
      <c r="C90" s="83"/>
      <c r="D90" s="84"/>
      <c r="E90" s="84"/>
      <c r="F90" s="85"/>
      <c r="G90" s="62"/>
      <c r="H90" s="22"/>
    </row>
    <row r="91" spans="1:8" s="18" customFormat="1" ht="114" customHeight="1">
      <c r="A91" s="81" t="s">
        <v>69</v>
      </c>
      <c r="B91" s="75" t="s">
        <v>215</v>
      </c>
      <c r="C91" s="68"/>
      <c r="D91" s="69"/>
      <c r="E91" s="220"/>
      <c r="F91" s="272"/>
      <c r="G91" s="62"/>
      <c r="H91" s="22"/>
    </row>
    <row r="92" spans="1:8" s="18" customFormat="1" ht="14.25">
      <c r="A92" s="81"/>
      <c r="B92" s="273" t="s">
        <v>210</v>
      </c>
      <c r="C92" s="83" t="s">
        <v>211</v>
      </c>
      <c r="D92" s="69">
        <v>0.85</v>
      </c>
      <c r="E92" s="220"/>
      <c r="F92" s="305">
        <f>D92*E92</f>
        <v>0</v>
      </c>
      <c r="G92" s="62"/>
      <c r="H92" s="22"/>
    </row>
    <row r="93" spans="1:8" s="18" customFormat="1" ht="14.25">
      <c r="A93" s="81"/>
      <c r="B93" s="273" t="s">
        <v>212</v>
      </c>
      <c r="C93" s="68" t="s">
        <v>68</v>
      </c>
      <c r="D93" s="69">
        <v>12.7</v>
      </c>
      <c r="E93" s="220"/>
      <c r="F93" s="305">
        <f>D93*E93</f>
        <v>0</v>
      </c>
      <c r="G93" s="62"/>
      <c r="H93" s="22"/>
    </row>
    <row r="94" spans="1:8" s="18" customFormat="1" ht="14.25">
      <c r="A94" s="81"/>
      <c r="B94" s="273" t="s">
        <v>213</v>
      </c>
      <c r="C94" s="68" t="s">
        <v>187</v>
      </c>
      <c r="D94" s="69">
        <f>D92*120</f>
        <v>102</v>
      </c>
      <c r="E94" s="220"/>
      <c r="F94" s="305">
        <f>D94*E94</f>
        <v>0</v>
      </c>
      <c r="G94" s="62"/>
      <c r="H94" s="22"/>
    </row>
    <row r="95" spans="1:8" s="18" customFormat="1" ht="14.25">
      <c r="A95" s="81"/>
      <c r="B95" s="82"/>
      <c r="C95" s="83"/>
      <c r="D95" s="84"/>
      <c r="E95" s="84"/>
      <c r="F95" s="85"/>
      <c r="G95" s="62"/>
      <c r="H95" s="22"/>
    </row>
    <row r="96" spans="1:8" s="18" customFormat="1" ht="127.5">
      <c r="A96" s="81" t="s">
        <v>117</v>
      </c>
      <c r="B96" s="75" t="s">
        <v>254</v>
      </c>
      <c r="C96" s="92"/>
      <c r="D96" s="274"/>
      <c r="E96" s="220"/>
      <c r="F96" s="272"/>
      <c r="G96" s="62"/>
      <c r="H96" s="22"/>
    </row>
    <row r="97" spans="1:8" s="18" customFormat="1" ht="14.25">
      <c r="A97" s="81"/>
      <c r="B97" s="75" t="s">
        <v>210</v>
      </c>
      <c r="C97" s="83" t="s">
        <v>211</v>
      </c>
      <c r="D97" s="69">
        <v>0.65</v>
      </c>
      <c r="E97" s="220"/>
      <c r="F97" s="305">
        <f>D97*E97</f>
        <v>0</v>
      </c>
      <c r="G97" s="62"/>
      <c r="H97" s="22"/>
    </row>
    <row r="98" spans="1:8" s="18" customFormat="1" ht="14.25">
      <c r="A98" s="81"/>
      <c r="B98" s="75" t="s">
        <v>212</v>
      </c>
      <c r="C98" s="68" t="s">
        <v>68</v>
      </c>
      <c r="D98" s="69">
        <v>10.8</v>
      </c>
      <c r="E98" s="220"/>
      <c r="F98" s="305">
        <f>D98*E98</f>
        <v>0</v>
      </c>
      <c r="G98" s="62"/>
      <c r="H98" s="22"/>
    </row>
    <row r="99" spans="1:8" s="18" customFormat="1" ht="14.25">
      <c r="A99" s="81"/>
      <c r="B99" s="273" t="s">
        <v>213</v>
      </c>
      <c r="C99" s="68" t="s">
        <v>187</v>
      </c>
      <c r="D99" s="69">
        <f>D97*140</f>
        <v>91</v>
      </c>
      <c r="E99" s="220"/>
      <c r="F99" s="305">
        <f>D99*E99</f>
        <v>0</v>
      </c>
      <c r="G99" s="62"/>
      <c r="H99" s="22"/>
    </row>
    <row r="100" spans="1:7" s="18" customFormat="1" ht="14.25">
      <c r="A100" s="102"/>
      <c r="B100" s="275"/>
      <c r="C100" s="103"/>
      <c r="D100" s="276"/>
      <c r="E100" s="114"/>
      <c r="F100" s="114"/>
      <c r="G100" s="96"/>
    </row>
    <row r="101" spans="1:7" s="18" customFormat="1" ht="14.25">
      <c r="A101" s="105"/>
      <c r="B101" s="78" t="s">
        <v>216</v>
      </c>
      <c r="C101" s="94"/>
      <c r="D101" s="277"/>
      <c r="E101" s="80"/>
      <c r="F101" s="307">
        <f>SUM(F87:F100)</f>
        <v>0</v>
      </c>
      <c r="G101" s="96"/>
    </row>
    <row r="102" spans="1:8" s="18" customFormat="1" ht="14.25">
      <c r="A102" s="81"/>
      <c r="B102" s="82"/>
      <c r="C102" s="83"/>
      <c r="D102" s="84"/>
      <c r="E102" s="84"/>
      <c r="F102" s="85"/>
      <c r="G102" s="62"/>
      <c r="H102" s="22"/>
    </row>
    <row r="103" spans="1:8" s="18" customFormat="1" ht="14.25">
      <c r="A103" s="81"/>
      <c r="B103" s="82"/>
      <c r="C103" s="83"/>
      <c r="D103" s="84"/>
      <c r="E103" s="84"/>
      <c r="F103" s="85"/>
      <c r="G103" s="62"/>
      <c r="H103" s="22"/>
    </row>
    <row r="104" spans="1:8" s="18" customFormat="1" ht="14.25">
      <c r="A104" s="81"/>
      <c r="B104" s="82"/>
      <c r="C104" s="83"/>
      <c r="D104" s="84"/>
      <c r="E104" s="84"/>
      <c r="F104" s="85"/>
      <c r="G104" s="62"/>
      <c r="H104" s="22"/>
    </row>
    <row r="105" spans="1:8" s="18" customFormat="1" ht="14.25">
      <c r="A105" s="81"/>
      <c r="B105" s="82"/>
      <c r="C105" s="83"/>
      <c r="D105" s="84"/>
      <c r="E105" s="84"/>
      <c r="F105" s="85"/>
      <c r="G105" s="62"/>
      <c r="H105" s="22"/>
    </row>
    <row r="106" spans="1:7" s="18" customFormat="1" ht="15">
      <c r="A106" s="86" t="s">
        <v>118</v>
      </c>
      <c r="B106" s="631" t="s">
        <v>121</v>
      </c>
      <c r="C106" s="631"/>
      <c r="D106" s="631"/>
      <c r="E106" s="631"/>
      <c r="F106" s="631"/>
      <c r="G106" s="96"/>
    </row>
    <row r="107" spans="1:7" s="18" customFormat="1" ht="15.75">
      <c r="A107" s="101"/>
      <c r="B107" s="159"/>
      <c r="C107" s="293"/>
      <c r="D107" s="160"/>
      <c r="E107" s="161"/>
      <c r="F107" s="162"/>
      <c r="G107" s="96"/>
    </row>
    <row r="108" spans="1:7" s="127" customFormat="1" ht="30.75" customHeight="1">
      <c r="A108" s="101"/>
      <c r="B108" s="627" t="s">
        <v>730</v>
      </c>
      <c r="C108" s="627"/>
      <c r="D108" s="627"/>
      <c r="E108" s="627"/>
      <c r="F108" s="627"/>
      <c r="G108" s="96"/>
    </row>
    <row r="109" spans="1:7" s="127" customFormat="1" ht="12.75">
      <c r="A109" s="101"/>
      <c r="B109" s="183"/>
      <c r="C109" s="294"/>
      <c r="D109" s="183"/>
      <c r="E109" s="183"/>
      <c r="F109" s="183"/>
      <c r="G109" s="96"/>
    </row>
    <row r="110" spans="1:7" s="127" customFormat="1" ht="27" customHeight="1">
      <c r="A110" s="101"/>
      <c r="B110" s="627" t="s">
        <v>128</v>
      </c>
      <c r="C110" s="627"/>
      <c r="D110" s="627"/>
      <c r="E110" s="627"/>
      <c r="F110" s="627"/>
      <c r="G110" s="96"/>
    </row>
    <row r="111" spans="1:7" s="127" customFormat="1" ht="12.75">
      <c r="A111" s="101"/>
      <c r="B111" s="183"/>
      <c r="C111" s="294"/>
      <c r="D111" s="183"/>
      <c r="E111" s="183"/>
      <c r="F111" s="183"/>
      <c r="G111" s="96"/>
    </row>
    <row r="112" spans="1:7" s="127" customFormat="1" ht="12.75">
      <c r="A112" s="101"/>
      <c r="B112" s="627" t="s">
        <v>122</v>
      </c>
      <c r="C112" s="627"/>
      <c r="D112" s="627"/>
      <c r="E112" s="627"/>
      <c r="F112" s="627"/>
      <c r="G112" s="96"/>
    </row>
    <row r="113" spans="1:7" s="127" customFormat="1" ht="30" customHeight="1">
      <c r="A113" s="101"/>
      <c r="B113" s="630" t="s">
        <v>41</v>
      </c>
      <c r="C113" s="630"/>
      <c r="D113" s="630"/>
      <c r="E113" s="630"/>
      <c r="F113" s="630"/>
      <c r="G113" s="96"/>
    </row>
    <row r="114" spans="1:7" s="127" customFormat="1" ht="12.75">
      <c r="A114" s="101"/>
      <c r="B114" s="630" t="s">
        <v>129</v>
      </c>
      <c r="C114" s="630"/>
      <c r="D114" s="630"/>
      <c r="E114" s="630"/>
      <c r="F114" s="630"/>
      <c r="G114" s="96"/>
    </row>
    <row r="115" spans="1:7" s="127" customFormat="1" ht="12.75">
      <c r="A115" s="101"/>
      <c r="B115" s="627" t="s">
        <v>130</v>
      </c>
      <c r="C115" s="627"/>
      <c r="D115" s="627"/>
      <c r="E115" s="627"/>
      <c r="F115" s="627"/>
      <c r="G115" s="96"/>
    </row>
    <row r="116" spans="1:7" s="127" customFormat="1" ht="12.75">
      <c r="A116" s="101"/>
      <c r="B116" s="189"/>
      <c r="C116" s="295"/>
      <c r="D116" s="190"/>
      <c r="E116" s="191"/>
      <c r="F116" s="192"/>
      <c r="G116" s="96"/>
    </row>
    <row r="117" spans="1:7" s="127" customFormat="1" ht="33.75" customHeight="1">
      <c r="A117" s="101"/>
      <c r="B117" s="627" t="s">
        <v>42</v>
      </c>
      <c r="C117" s="627"/>
      <c r="D117" s="627"/>
      <c r="E117" s="627"/>
      <c r="F117" s="627"/>
      <c r="G117" s="96"/>
    </row>
    <row r="118" spans="1:7" s="127" customFormat="1" ht="12.75">
      <c r="A118" s="101"/>
      <c r="B118" s="193"/>
      <c r="C118" s="294"/>
      <c r="D118" s="153"/>
      <c r="E118" s="194"/>
      <c r="F118" s="194"/>
      <c r="G118" s="96"/>
    </row>
    <row r="119" spans="1:7" s="127" customFormat="1" ht="48" customHeight="1">
      <c r="A119" s="101"/>
      <c r="B119" s="627" t="s">
        <v>6</v>
      </c>
      <c r="C119" s="627"/>
      <c r="D119" s="627"/>
      <c r="E119" s="627"/>
      <c r="F119" s="627"/>
      <c r="G119" s="96"/>
    </row>
    <row r="120" spans="1:7" s="127" customFormat="1" ht="12.75">
      <c r="A120" s="101"/>
      <c r="B120" s="629"/>
      <c r="C120" s="629"/>
      <c r="D120" s="629"/>
      <c r="E120" s="629"/>
      <c r="F120" s="629"/>
      <c r="G120" s="96"/>
    </row>
    <row r="121" spans="1:7" s="127" customFormat="1" ht="12.75">
      <c r="A121" s="101"/>
      <c r="B121" s="627" t="s">
        <v>7</v>
      </c>
      <c r="C121" s="627"/>
      <c r="D121" s="627"/>
      <c r="E121" s="627"/>
      <c r="F121" s="627"/>
      <c r="G121" s="96"/>
    </row>
    <row r="122" spans="1:7" s="127" customFormat="1" ht="12.75">
      <c r="A122" s="101"/>
      <c r="B122" s="627" t="s">
        <v>8</v>
      </c>
      <c r="C122" s="627"/>
      <c r="D122" s="627"/>
      <c r="E122" s="627"/>
      <c r="F122" s="627"/>
      <c r="G122" s="96"/>
    </row>
    <row r="123" spans="1:7" s="127" customFormat="1" ht="12.75">
      <c r="A123" s="101"/>
      <c r="B123" s="627" t="s">
        <v>9</v>
      </c>
      <c r="C123" s="627"/>
      <c r="D123" s="627"/>
      <c r="E123" s="627"/>
      <c r="F123" s="183"/>
      <c r="G123" s="96"/>
    </row>
    <row r="124" spans="1:7" s="127" customFormat="1" ht="12.75">
      <c r="A124" s="101"/>
      <c r="B124" s="627" t="s">
        <v>10</v>
      </c>
      <c r="C124" s="627"/>
      <c r="D124" s="627"/>
      <c r="E124" s="627"/>
      <c r="F124" s="627"/>
      <c r="G124" s="96"/>
    </row>
    <row r="125" spans="1:7" s="127" customFormat="1" ht="12.75">
      <c r="A125" s="101"/>
      <c r="B125" s="627" t="s">
        <v>11</v>
      </c>
      <c r="C125" s="627"/>
      <c r="D125" s="627"/>
      <c r="E125" s="627"/>
      <c r="F125" s="627"/>
      <c r="G125" s="96"/>
    </row>
    <row r="126" spans="1:7" s="127" customFormat="1" ht="12.75">
      <c r="A126" s="101"/>
      <c r="B126" s="627" t="s">
        <v>12</v>
      </c>
      <c r="C126" s="627"/>
      <c r="D126" s="627"/>
      <c r="E126" s="627"/>
      <c r="F126" s="627"/>
      <c r="G126" s="96"/>
    </row>
    <row r="127" spans="1:7" s="127" customFormat="1" ht="12.75">
      <c r="A127" s="101"/>
      <c r="B127" s="628" t="s">
        <v>13</v>
      </c>
      <c r="C127" s="628"/>
      <c r="D127" s="628"/>
      <c r="E127" s="628"/>
      <c r="F127" s="628"/>
      <c r="G127" s="96"/>
    </row>
    <row r="128" spans="1:7" s="127" customFormat="1" ht="12.75">
      <c r="A128" s="101"/>
      <c r="B128" s="106"/>
      <c r="C128" s="92"/>
      <c r="D128" s="97"/>
      <c r="E128" s="84"/>
      <c r="F128" s="98"/>
      <c r="G128" s="96"/>
    </row>
    <row r="129" spans="1:7" s="18" customFormat="1" ht="14.25">
      <c r="A129" s="101"/>
      <c r="B129" s="106"/>
      <c r="C129" s="92"/>
      <c r="D129" s="97"/>
      <c r="E129" s="84"/>
      <c r="F129" s="98"/>
      <c r="G129" s="96"/>
    </row>
    <row r="130" spans="1:7" s="18" customFormat="1" ht="14.25">
      <c r="A130" s="101"/>
      <c r="B130" s="106"/>
      <c r="C130" s="92"/>
      <c r="D130" s="97"/>
      <c r="E130" s="84"/>
      <c r="F130" s="98"/>
      <c r="G130" s="96"/>
    </row>
    <row r="131" spans="1:7" s="18" customFormat="1" ht="14.25">
      <c r="A131" s="86" t="s">
        <v>118</v>
      </c>
      <c r="B131" s="82" t="s">
        <v>14</v>
      </c>
      <c r="C131" s="155"/>
      <c r="D131" s="156"/>
      <c r="E131" s="158"/>
      <c r="F131" s="157"/>
      <c r="G131" s="99"/>
    </row>
    <row r="132" spans="1:7" s="18" customFormat="1" ht="14.25">
      <c r="A132" s="86"/>
      <c r="B132" s="106"/>
      <c r="C132" s="155"/>
      <c r="D132" s="156"/>
      <c r="E132" s="158"/>
      <c r="F132" s="157"/>
      <c r="G132" s="99"/>
    </row>
    <row r="133" spans="1:7" s="18" customFormat="1" ht="25.5">
      <c r="A133" s="86"/>
      <c r="B133" s="82" t="s">
        <v>15</v>
      </c>
      <c r="C133" s="155"/>
      <c r="D133" s="156"/>
      <c r="E133" s="158"/>
      <c r="F133" s="157"/>
      <c r="G133" s="99"/>
    </row>
    <row r="134" spans="1:7" s="18" customFormat="1" ht="14.25">
      <c r="A134" s="86"/>
      <c r="B134" s="82"/>
      <c r="C134" s="155"/>
      <c r="D134" s="156"/>
      <c r="E134" s="158"/>
      <c r="F134" s="157"/>
      <c r="G134" s="99"/>
    </row>
    <row r="135" spans="1:7" s="18" customFormat="1" ht="103.5">
      <c r="A135" s="81" t="s">
        <v>119</v>
      </c>
      <c r="B135" s="278" t="s">
        <v>240</v>
      </c>
      <c r="C135" s="83" t="s">
        <v>211</v>
      </c>
      <c r="D135" s="76">
        <v>10</v>
      </c>
      <c r="E135" s="69"/>
      <c r="F135" s="305">
        <f>D135*E135</f>
        <v>0</v>
      </c>
      <c r="G135" s="99"/>
    </row>
    <row r="136" spans="1:7" s="18" customFormat="1" ht="14.25">
      <c r="A136" s="81"/>
      <c r="B136" s="201"/>
      <c r="C136" s="83"/>
      <c r="D136" s="76"/>
      <c r="E136" s="69"/>
      <c r="F136" s="61"/>
      <c r="G136" s="99"/>
    </row>
    <row r="137" spans="1:7" s="18" customFormat="1" ht="114.75">
      <c r="A137" s="81" t="s">
        <v>120</v>
      </c>
      <c r="B137" s="75" t="s">
        <v>255</v>
      </c>
      <c r="C137" s="68" t="s">
        <v>68</v>
      </c>
      <c r="D137" s="69">
        <v>112</v>
      </c>
      <c r="E137" s="69"/>
      <c r="F137" s="305">
        <f>D137*E137</f>
        <v>0</v>
      </c>
      <c r="G137" s="99"/>
    </row>
    <row r="138" spans="1:7" s="18" customFormat="1" ht="14.25">
      <c r="A138" s="81"/>
      <c r="B138" s="201"/>
      <c r="C138" s="83"/>
      <c r="D138" s="76"/>
      <c r="E138" s="69"/>
      <c r="F138" s="61"/>
      <c r="G138" s="99"/>
    </row>
    <row r="139" spans="1:7" s="18" customFormat="1" ht="58.5" customHeight="1">
      <c r="A139" s="165" t="s">
        <v>217</v>
      </c>
      <c r="B139" s="100" t="s">
        <v>273</v>
      </c>
      <c r="C139" s="68" t="s">
        <v>68</v>
      </c>
      <c r="D139" s="69">
        <v>98</v>
      </c>
      <c r="E139" s="69"/>
      <c r="F139" s="305">
        <f>D139*E139</f>
        <v>0</v>
      </c>
      <c r="G139" s="99"/>
    </row>
    <row r="140" spans="1:7" s="18" customFormat="1" ht="14.25">
      <c r="A140" s="81"/>
      <c r="B140" s="75"/>
      <c r="C140" s="68"/>
      <c r="D140" s="69"/>
      <c r="E140" s="69"/>
      <c r="F140" s="69"/>
      <c r="G140" s="99"/>
    </row>
    <row r="141" spans="1:7" s="18" customFormat="1" ht="54" customHeight="1">
      <c r="A141" s="165" t="s">
        <v>218</v>
      </c>
      <c r="B141" s="100" t="s">
        <v>274</v>
      </c>
      <c r="C141" s="83" t="s">
        <v>62</v>
      </c>
      <c r="D141" s="284">
        <v>6</v>
      </c>
      <c r="E141" s="84"/>
      <c r="F141" s="305">
        <f>D141*E141</f>
        <v>0</v>
      </c>
      <c r="G141" s="99"/>
    </row>
    <row r="142" spans="1:7" s="18" customFormat="1" ht="14.25">
      <c r="A142" s="81"/>
      <c r="B142" s="75"/>
      <c r="C142" s="68"/>
      <c r="D142" s="69"/>
      <c r="E142" s="69"/>
      <c r="F142" s="69"/>
      <c r="G142" s="99"/>
    </row>
    <row r="143" spans="1:7" s="18" customFormat="1" ht="72" customHeight="1">
      <c r="A143" s="165" t="s">
        <v>219</v>
      </c>
      <c r="B143" s="100" t="s">
        <v>275</v>
      </c>
      <c r="C143" s="83" t="s">
        <v>62</v>
      </c>
      <c r="D143" s="284">
        <v>16.4</v>
      </c>
      <c r="E143" s="84"/>
      <c r="F143" s="305">
        <f>D143*E143</f>
        <v>0</v>
      </c>
      <c r="G143" s="99"/>
    </row>
    <row r="144" spans="1:7" s="18" customFormat="1" ht="14.25">
      <c r="A144" s="81"/>
      <c r="B144" s="109"/>
      <c r="C144" s="92"/>
      <c r="D144" s="97"/>
      <c r="E144" s="84"/>
      <c r="F144" s="98"/>
      <c r="G144" s="89"/>
    </row>
    <row r="145" spans="1:7" s="18" customFormat="1" ht="89.25">
      <c r="A145" s="165" t="s">
        <v>220</v>
      </c>
      <c r="B145" s="118" t="s">
        <v>70</v>
      </c>
      <c r="C145" s="83"/>
      <c r="D145" s="84"/>
      <c r="E145" s="84"/>
      <c r="F145" s="98"/>
      <c r="G145" s="89"/>
    </row>
    <row r="146" spans="1:7" s="18" customFormat="1" ht="14.25">
      <c r="A146" s="81"/>
      <c r="B146" s="118" t="s">
        <v>71</v>
      </c>
      <c r="C146" s="83" t="s">
        <v>62</v>
      </c>
      <c r="D146" s="84">
        <v>20</v>
      </c>
      <c r="E146" s="84"/>
      <c r="F146" s="305">
        <f>D146*E146</f>
        <v>0</v>
      </c>
      <c r="G146" s="89"/>
    </row>
    <row r="147" spans="1:7" s="18" customFormat="1" ht="14.25">
      <c r="A147" s="81"/>
      <c r="B147" s="118" t="s">
        <v>72</v>
      </c>
      <c r="C147" s="83" t="s">
        <v>62</v>
      </c>
      <c r="D147" s="84">
        <v>20</v>
      </c>
      <c r="E147" s="84"/>
      <c r="F147" s="305">
        <f>D147*E147</f>
        <v>0</v>
      </c>
      <c r="G147" s="89"/>
    </row>
    <row r="148" spans="1:7" s="18" customFormat="1" ht="14.25">
      <c r="A148" s="81"/>
      <c r="B148" s="118"/>
      <c r="C148" s="83"/>
      <c r="D148" s="84"/>
      <c r="E148" s="84"/>
      <c r="F148" s="61"/>
      <c r="G148" s="89"/>
    </row>
    <row r="149" spans="1:7" s="18" customFormat="1" ht="14.25">
      <c r="A149" s="81"/>
      <c r="B149" s="118"/>
      <c r="C149" s="83"/>
      <c r="D149" s="84"/>
      <c r="E149" s="84"/>
      <c r="F149" s="61"/>
      <c r="G149" s="89"/>
    </row>
    <row r="150" spans="1:7" s="18" customFormat="1" ht="14.25">
      <c r="A150" s="81"/>
      <c r="B150" s="118"/>
      <c r="C150" s="83"/>
      <c r="D150" s="84"/>
      <c r="E150" s="84"/>
      <c r="F150" s="61"/>
      <c r="G150" s="89"/>
    </row>
    <row r="151" spans="1:7" s="18" customFormat="1" ht="14.25">
      <c r="A151" s="81"/>
      <c r="B151" s="118"/>
      <c r="C151" s="83"/>
      <c r="D151" s="84"/>
      <c r="E151" s="84"/>
      <c r="F151" s="61"/>
      <c r="G151" s="89"/>
    </row>
    <row r="152" spans="1:7" s="18" customFormat="1" ht="38.25">
      <c r="A152" s="81" t="s">
        <v>223</v>
      </c>
      <c r="B152" s="118" t="s">
        <v>73</v>
      </c>
      <c r="C152" s="83"/>
      <c r="D152" s="84"/>
      <c r="E152" s="84"/>
      <c r="F152" s="98"/>
      <c r="G152" s="89"/>
    </row>
    <row r="153" spans="1:7" s="18" customFormat="1" ht="14.25">
      <c r="A153" s="81"/>
      <c r="B153" s="118" t="s">
        <v>74</v>
      </c>
      <c r="C153" s="83" t="s">
        <v>75</v>
      </c>
      <c r="D153" s="84">
        <v>20</v>
      </c>
      <c r="E153" s="84"/>
      <c r="F153" s="305">
        <f>D153*E153</f>
        <v>0</v>
      </c>
      <c r="G153" s="89"/>
    </row>
    <row r="154" spans="1:7" s="18" customFormat="1" ht="14.25">
      <c r="A154" s="81"/>
      <c r="B154" s="118" t="s">
        <v>76</v>
      </c>
      <c r="C154" s="83" t="s">
        <v>75</v>
      </c>
      <c r="D154" s="84">
        <v>20</v>
      </c>
      <c r="E154" s="84"/>
      <c r="F154" s="305">
        <f>D154*E154</f>
        <v>0</v>
      </c>
      <c r="G154" s="89"/>
    </row>
    <row r="155" spans="1:7" s="18" customFormat="1" ht="14.25">
      <c r="A155" s="101"/>
      <c r="B155" s="116"/>
      <c r="C155" s="92"/>
      <c r="D155" s="97"/>
      <c r="E155" s="84"/>
      <c r="F155" s="98"/>
      <c r="G155" s="89"/>
    </row>
    <row r="156" spans="1:7" s="18" customFormat="1" ht="102">
      <c r="A156" s="81" t="s">
        <v>224</v>
      </c>
      <c r="B156" s="118" t="s">
        <v>221</v>
      </c>
      <c r="C156" s="83" t="s">
        <v>68</v>
      </c>
      <c r="D156" s="84">
        <v>100</v>
      </c>
      <c r="E156" s="84"/>
      <c r="F156" s="305">
        <f>D156*E156</f>
        <v>0</v>
      </c>
      <c r="G156" s="89"/>
    </row>
    <row r="157" spans="1:7" s="18" customFormat="1" ht="14.25">
      <c r="A157" s="101"/>
      <c r="B157" s="116"/>
      <c r="C157" s="92"/>
      <c r="D157" s="97"/>
      <c r="E157" s="84"/>
      <c r="F157" s="98"/>
      <c r="G157" s="89"/>
    </row>
    <row r="158" spans="1:7" s="18" customFormat="1" ht="68.25" customHeight="1">
      <c r="A158" s="81" t="s">
        <v>237</v>
      </c>
      <c r="B158" s="118" t="s">
        <v>222</v>
      </c>
      <c r="C158" s="83" t="s">
        <v>68</v>
      </c>
      <c r="D158" s="84">
        <v>100</v>
      </c>
      <c r="E158" s="84"/>
      <c r="F158" s="305">
        <f>D158*E158</f>
        <v>0</v>
      </c>
      <c r="G158" s="89"/>
    </row>
    <row r="159" spans="1:7" s="18" customFormat="1" ht="14.25">
      <c r="A159" s="101"/>
      <c r="B159" s="116"/>
      <c r="C159" s="92"/>
      <c r="D159" s="97"/>
      <c r="E159" s="84"/>
      <c r="F159" s="98"/>
      <c r="G159" s="89"/>
    </row>
    <row r="160" spans="1:7" s="18" customFormat="1" ht="51">
      <c r="A160" s="81" t="s">
        <v>238</v>
      </c>
      <c r="B160" s="118" t="s">
        <v>77</v>
      </c>
      <c r="C160" s="83"/>
      <c r="D160" s="84"/>
      <c r="E160" s="84"/>
      <c r="F160" s="98"/>
      <c r="G160" s="89"/>
    </row>
    <row r="161" spans="1:7" s="18" customFormat="1" ht="14.25">
      <c r="A161" s="81"/>
      <c r="B161" s="118" t="s">
        <v>74</v>
      </c>
      <c r="C161" s="83" t="s">
        <v>75</v>
      </c>
      <c r="D161" s="84">
        <v>15</v>
      </c>
      <c r="E161" s="84"/>
      <c r="F161" s="305">
        <f>D161*E161</f>
        <v>0</v>
      </c>
      <c r="G161" s="89"/>
    </row>
    <row r="162" spans="1:7" s="18" customFormat="1" ht="14.25">
      <c r="A162" s="81"/>
      <c r="B162" s="118" t="s">
        <v>76</v>
      </c>
      <c r="C162" s="83" t="s">
        <v>75</v>
      </c>
      <c r="D162" s="84">
        <v>15</v>
      </c>
      <c r="E162" s="84"/>
      <c r="F162" s="305">
        <f>D162*E162</f>
        <v>0</v>
      </c>
      <c r="G162" s="89"/>
    </row>
    <row r="163" spans="1:7" s="18" customFormat="1" ht="14.25">
      <c r="A163" s="102"/>
      <c r="B163" s="110"/>
      <c r="C163" s="103"/>
      <c r="D163" s="104"/>
      <c r="E163" s="114"/>
      <c r="F163" s="93"/>
      <c r="G163" s="89"/>
    </row>
    <row r="164" spans="1:7" s="18" customFormat="1" ht="14.25">
      <c r="A164" s="105"/>
      <c r="B164" s="164" t="s">
        <v>78</v>
      </c>
      <c r="C164" s="94"/>
      <c r="D164" s="95"/>
      <c r="E164" s="80"/>
      <c r="F164" s="307">
        <f>SUM(F150:F163)</f>
        <v>0</v>
      </c>
      <c r="G164" s="96"/>
    </row>
    <row r="165" spans="1:7" s="18" customFormat="1" ht="14.25">
      <c r="A165" s="101"/>
      <c r="B165" s="111"/>
      <c r="C165" s="92"/>
      <c r="D165" s="97"/>
      <c r="E165" s="84"/>
      <c r="F165" s="98"/>
      <c r="G165" s="96"/>
    </row>
    <row r="166" spans="1:7" s="18" customFormat="1" ht="14.25">
      <c r="A166" s="101"/>
      <c r="B166" s="111"/>
      <c r="C166" s="92"/>
      <c r="D166" s="97"/>
      <c r="E166" s="84"/>
      <c r="F166" s="98"/>
      <c r="G166" s="96"/>
    </row>
    <row r="167" spans="1:7" s="18" customFormat="1" ht="14.25">
      <c r="A167" s="101"/>
      <c r="B167" s="111"/>
      <c r="C167" s="92"/>
      <c r="D167" s="97"/>
      <c r="E167" s="84"/>
      <c r="F167" s="98"/>
      <c r="G167" s="96"/>
    </row>
    <row r="168" spans="1:7" s="18" customFormat="1" ht="14.25">
      <c r="A168" s="101"/>
      <c r="B168" s="111"/>
      <c r="C168" s="92"/>
      <c r="D168" s="97"/>
      <c r="E168" s="84"/>
      <c r="F168" s="98"/>
      <c r="G168" s="96"/>
    </row>
    <row r="169" spans="1:7" s="18" customFormat="1" ht="14.25">
      <c r="A169" s="101"/>
      <c r="B169" s="171" t="s">
        <v>114</v>
      </c>
      <c r="C169" s="92"/>
      <c r="D169" s="97"/>
      <c r="E169" s="84"/>
      <c r="F169" s="98"/>
      <c r="G169" s="96"/>
    </row>
    <row r="170" spans="1:7" s="18" customFormat="1" ht="14.25">
      <c r="A170" s="81"/>
      <c r="B170" s="121"/>
      <c r="C170" s="92"/>
      <c r="D170" s="97"/>
      <c r="E170" s="84"/>
      <c r="F170" s="98"/>
      <c r="G170" s="96"/>
    </row>
    <row r="171" spans="1:7" s="18" customFormat="1" ht="14.25">
      <c r="A171" s="15" t="s">
        <v>60</v>
      </c>
      <c r="B171" s="145" t="s">
        <v>124</v>
      </c>
      <c r="C171" s="92"/>
      <c r="D171" s="97"/>
      <c r="E171" s="84"/>
      <c r="F171" s="308">
        <f>F50</f>
        <v>0</v>
      </c>
      <c r="G171" s="96"/>
    </row>
    <row r="172" spans="1:7" s="18" customFormat="1" ht="14.25">
      <c r="A172" s="15"/>
      <c r="B172" s="145"/>
      <c r="C172" s="92"/>
      <c r="D172" s="97"/>
      <c r="E172" s="84"/>
      <c r="F172" s="85"/>
      <c r="G172" s="96"/>
    </row>
    <row r="173" spans="1:7" s="18" customFormat="1" ht="14.25">
      <c r="A173" s="15" t="s">
        <v>66</v>
      </c>
      <c r="B173" s="1" t="s">
        <v>225</v>
      </c>
      <c r="C173" s="92"/>
      <c r="D173" s="97"/>
      <c r="E173" s="84"/>
      <c r="F173" s="308">
        <f>F101</f>
        <v>0</v>
      </c>
      <c r="G173" s="96"/>
    </row>
    <row r="174" spans="1:7" s="18" customFormat="1" ht="14.25">
      <c r="A174" s="15"/>
      <c r="B174" s="146"/>
      <c r="C174" s="92"/>
      <c r="D174" s="97"/>
      <c r="E174" s="84"/>
      <c r="F174" s="85"/>
      <c r="G174" s="96"/>
    </row>
    <row r="175" spans="1:7" s="18" customFormat="1" ht="14.25">
      <c r="A175" s="15" t="s">
        <v>118</v>
      </c>
      <c r="B175" s="1" t="s">
        <v>100</v>
      </c>
      <c r="C175" s="92"/>
      <c r="D175" s="97"/>
      <c r="E175" s="84"/>
      <c r="F175" s="308">
        <f>F164</f>
        <v>0</v>
      </c>
      <c r="G175" s="96"/>
    </row>
    <row r="176" spans="1:7" s="18" customFormat="1" ht="14.25">
      <c r="A176" s="81"/>
      <c r="B176" s="122"/>
      <c r="C176" s="103"/>
      <c r="D176" s="104"/>
      <c r="E176" s="114"/>
      <c r="F176" s="154"/>
      <c r="G176" s="96"/>
    </row>
    <row r="177" spans="1:7" s="18" customFormat="1" ht="14.25">
      <c r="A177" s="81"/>
      <c r="B177" s="121"/>
      <c r="C177" s="92"/>
      <c r="D177" s="97"/>
      <c r="E177" s="84"/>
      <c r="F177" s="98"/>
      <c r="G177" s="96"/>
    </row>
    <row r="178" spans="1:7" s="18" customFormat="1" ht="14.25">
      <c r="A178" s="101"/>
      <c r="B178" s="121" t="s">
        <v>101</v>
      </c>
      <c r="C178" s="92"/>
      <c r="D178" s="97"/>
      <c r="E178" s="84"/>
      <c r="F178" s="308">
        <f>SUM(F170:F177)</f>
        <v>0</v>
      </c>
      <c r="G178" s="96"/>
    </row>
    <row r="179" spans="1:7" s="18" customFormat="1" ht="29.25" customHeight="1">
      <c r="A179" s="101"/>
      <c r="B179" s="116"/>
      <c r="C179" s="92"/>
      <c r="D179" s="97"/>
      <c r="E179" s="84"/>
      <c r="F179" s="98"/>
      <c r="G179" s="96"/>
    </row>
    <row r="180" s="18" customFormat="1" ht="14.25">
      <c r="C180" s="289"/>
    </row>
    <row r="181" s="18" customFormat="1" ht="14.25">
      <c r="C181" s="289"/>
    </row>
    <row r="182" s="18" customFormat="1" ht="14.25">
      <c r="C182" s="289"/>
    </row>
    <row r="183" s="18" customFormat="1" ht="14.25">
      <c r="C183" s="289"/>
    </row>
    <row r="184" s="18" customFormat="1" ht="14.25">
      <c r="C184" s="289"/>
    </row>
    <row r="185" s="18" customFormat="1" ht="14.25">
      <c r="C185" s="289"/>
    </row>
    <row r="186" s="18" customFormat="1" ht="14.25">
      <c r="C186" s="289"/>
    </row>
    <row r="187" s="18" customFormat="1" ht="14.25">
      <c r="C187" s="289"/>
    </row>
    <row r="188" s="18" customFormat="1" ht="14.25">
      <c r="C188" s="289"/>
    </row>
    <row r="189" s="18" customFormat="1" ht="14.25">
      <c r="C189" s="289"/>
    </row>
    <row r="190" s="18" customFormat="1" ht="14.25">
      <c r="C190" s="289"/>
    </row>
    <row r="191" s="18" customFormat="1" ht="14.25">
      <c r="C191" s="289"/>
    </row>
    <row r="192" s="18" customFormat="1" ht="14.25">
      <c r="C192" s="289"/>
    </row>
    <row r="193" s="18" customFormat="1" ht="14.25">
      <c r="C193" s="289"/>
    </row>
    <row r="194" s="18" customFormat="1" ht="14.25">
      <c r="C194" s="289"/>
    </row>
    <row r="195" s="18" customFormat="1" ht="14.25">
      <c r="C195" s="289"/>
    </row>
    <row r="196" s="18" customFormat="1" ht="14.25">
      <c r="C196" s="289"/>
    </row>
    <row r="197" s="18" customFormat="1" ht="14.25">
      <c r="C197" s="289"/>
    </row>
    <row r="198" s="18" customFormat="1" ht="14.25">
      <c r="C198" s="289"/>
    </row>
    <row r="199" s="18" customFormat="1" ht="14.25">
      <c r="C199" s="289"/>
    </row>
    <row r="200" s="18" customFormat="1" ht="14.25">
      <c r="C200" s="289"/>
    </row>
    <row r="201" s="18" customFormat="1" ht="14.25">
      <c r="C201" s="289"/>
    </row>
    <row r="202" s="18" customFormat="1" ht="14.25">
      <c r="C202" s="289"/>
    </row>
    <row r="203" s="18" customFormat="1" ht="14.25">
      <c r="C203" s="289"/>
    </row>
    <row r="204" s="18" customFormat="1" ht="14.25">
      <c r="C204" s="289"/>
    </row>
    <row r="205" s="18" customFormat="1" ht="14.25">
      <c r="C205" s="289"/>
    </row>
    <row r="206" s="18" customFormat="1" ht="14.25">
      <c r="C206" s="289"/>
    </row>
    <row r="207" s="18" customFormat="1" ht="14.25">
      <c r="C207" s="289"/>
    </row>
    <row r="208" s="18" customFormat="1" ht="14.25">
      <c r="C208" s="289"/>
    </row>
    <row r="209" s="18" customFormat="1" ht="14.25">
      <c r="C209" s="289"/>
    </row>
    <row r="210" s="18" customFormat="1" ht="14.25">
      <c r="C210" s="289"/>
    </row>
    <row r="211" s="18" customFormat="1" ht="14.25">
      <c r="C211" s="289"/>
    </row>
    <row r="212" s="18" customFormat="1" ht="14.25">
      <c r="C212" s="289"/>
    </row>
    <row r="213" s="18" customFormat="1" ht="14.25">
      <c r="C213" s="289"/>
    </row>
    <row r="214" s="18" customFormat="1" ht="14.25">
      <c r="C214" s="289"/>
    </row>
    <row r="215" s="18" customFormat="1" ht="14.25">
      <c r="C215" s="289"/>
    </row>
    <row r="216" s="18" customFormat="1" ht="14.25">
      <c r="C216" s="289"/>
    </row>
    <row r="217" s="18" customFormat="1" ht="14.25">
      <c r="C217" s="289"/>
    </row>
    <row r="218" s="18" customFormat="1" ht="14.25">
      <c r="C218" s="289"/>
    </row>
    <row r="219" s="18" customFormat="1" ht="14.25">
      <c r="C219" s="289"/>
    </row>
    <row r="220" s="18" customFormat="1" ht="14.25">
      <c r="C220" s="289"/>
    </row>
    <row r="221" s="18" customFormat="1" ht="14.25">
      <c r="C221" s="289"/>
    </row>
    <row r="222" s="18" customFormat="1" ht="14.25">
      <c r="C222" s="289"/>
    </row>
    <row r="223" s="18" customFormat="1" ht="14.25">
      <c r="C223" s="289"/>
    </row>
    <row r="224" s="18" customFormat="1" ht="14.25">
      <c r="C224" s="289"/>
    </row>
    <row r="225" s="18" customFormat="1" ht="14.25">
      <c r="C225" s="289"/>
    </row>
    <row r="226" s="18" customFormat="1" ht="14.25">
      <c r="C226" s="289"/>
    </row>
    <row r="227" s="18" customFormat="1" ht="14.25">
      <c r="C227" s="289"/>
    </row>
    <row r="228" s="18" customFormat="1" ht="14.25">
      <c r="C228" s="289"/>
    </row>
    <row r="229" s="18" customFormat="1" ht="14.25">
      <c r="C229" s="289"/>
    </row>
    <row r="230" s="18" customFormat="1" ht="14.25">
      <c r="C230" s="289"/>
    </row>
    <row r="231" s="18" customFormat="1" ht="14.25">
      <c r="C231" s="289"/>
    </row>
    <row r="232" s="18" customFormat="1" ht="14.25">
      <c r="C232" s="289"/>
    </row>
    <row r="233" s="18" customFormat="1" ht="14.25">
      <c r="C233" s="289"/>
    </row>
    <row r="234" s="18" customFormat="1" ht="14.25">
      <c r="C234" s="289"/>
    </row>
    <row r="235" s="18" customFormat="1" ht="14.25">
      <c r="C235" s="289"/>
    </row>
    <row r="236" s="18" customFormat="1" ht="14.25">
      <c r="C236" s="289"/>
    </row>
    <row r="237" s="18" customFormat="1" ht="14.25">
      <c r="C237" s="289"/>
    </row>
    <row r="238" s="18" customFormat="1" ht="14.25">
      <c r="C238" s="289"/>
    </row>
    <row r="239" s="18" customFormat="1" ht="14.25">
      <c r="C239" s="289"/>
    </row>
    <row r="240" s="18" customFormat="1" ht="14.25">
      <c r="C240" s="289"/>
    </row>
    <row r="241" s="18" customFormat="1" ht="14.25">
      <c r="C241" s="289"/>
    </row>
    <row r="242" s="18" customFormat="1" ht="14.25">
      <c r="C242" s="289"/>
    </row>
    <row r="243" s="18" customFormat="1" ht="14.25">
      <c r="C243" s="289"/>
    </row>
    <row r="244" s="18" customFormat="1" ht="14.25">
      <c r="C244" s="289"/>
    </row>
    <row r="245" s="18" customFormat="1" ht="14.25">
      <c r="C245" s="289"/>
    </row>
    <row r="246" s="18" customFormat="1" ht="14.25">
      <c r="C246" s="289"/>
    </row>
    <row r="247" s="18" customFormat="1" ht="14.25">
      <c r="C247" s="289"/>
    </row>
    <row r="248" s="18" customFormat="1" ht="14.25">
      <c r="C248" s="289"/>
    </row>
    <row r="249" s="18" customFormat="1" ht="14.25">
      <c r="C249" s="289"/>
    </row>
    <row r="250" s="18" customFormat="1" ht="14.25">
      <c r="C250" s="289"/>
    </row>
    <row r="251" s="18" customFormat="1" ht="14.25">
      <c r="C251" s="289"/>
    </row>
    <row r="252" s="18" customFormat="1" ht="14.25">
      <c r="C252" s="289"/>
    </row>
    <row r="253" s="18" customFormat="1" ht="14.25">
      <c r="C253" s="289"/>
    </row>
    <row r="254" s="18" customFormat="1" ht="14.25">
      <c r="C254" s="289"/>
    </row>
    <row r="255" s="18" customFormat="1" ht="14.25">
      <c r="C255" s="289"/>
    </row>
    <row r="256" s="18" customFormat="1" ht="14.25">
      <c r="C256" s="289"/>
    </row>
    <row r="257" s="18" customFormat="1" ht="14.25">
      <c r="C257" s="289"/>
    </row>
    <row r="258" s="18" customFormat="1" ht="14.25">
      <c r="C258" s="289"/>
    </row>
    <row r="259" s="18" customFormat="1" ht="14.25">
      <c r="C259" s="289"/>
    </row>
    <row r="260" s="18" customFormat="1" ht="14.25">
      <c r="C260" s="289"/>
    </row>
    <row r="261" s="18" customFormat="1" ht="14.25">
      <c r="C261" s="289"/>
    </row>
    <row r="262" s="18" customFormat="1" ht="14.25">
      <c r="C262" s="289"/>
    </row>
    <row r="263" s="18" customFormat="1" ht="14.25">
      <c r="C263" s="289"/>
    </row>
    <row r="264" s="18" customFormat="1" ht="14.25">
      <c r="C264" s="289"/>
    </row>
    <row r="265" s="18" customFormat="1" ht="14.25">
      <c r="C265" s="289"/>
    </row>
    <row r="266" s="18" customFormat="1" ht="14.25">
      <c r="C266" s="289"/>
    </row>
    <row r="267" s="18" customFormat="1" ht="14.25">
      <c r="C267" s="289"/>
    </row>
    <row r="268" s="18" customFormat="1" ht="14.25">
      <c r="C268" s="289"/>
    </row>
    <row r="269" s="18" customFormat="1" ht="14.25">
      <c r="C269" s="289"/>
    </row>
    <row r="270" s="18" customFormat="1" ht="14.25">
      <c r="C270" s="289"/>
    </row>
    <row r="271" s="18" customFormat="1" ht="14.25">
      <c r="C271" s="289"/>
    </row>
    <row r="272" s="18" customFormat="1" ht="14.25">
      <c r="C272" s="289"/>
    </row>
    <row r="273" s="18" customFormat="1" ht="14.25">
      <c r="C273" s="289"/>
    </row>
    <row r="274" s="18" customFormat="1" ht="14.25">
      <c r="C274" s="289"/>
    </row>
    <row r="275" s="18" customFormat="1" ht="14.25">
      <c r="C275" s="289"/>
    </row>
    <row r="276" s="18" customFormat="1" ht="14.25">
      <c r="C276" s="289"/>
    </row>
    <row r="277" s="18" customFormat="1" ht="14.25">
      <c r="C277" s="289"/>
    </row>
    <row r="278" s="18" customFormat="1" ht="14.25">
      <c r="C278" s="289"/>
    </row>
    <row r="279" s="18" customFormat="1" ht="14.25">
      <c r="C279" s="289"/>
    </row>
    <row r="280" s="18" customFormat="1" ht="14.25">
      <c r="C280" s="289"/>
    </row>
    <row r="281" s="18" customFormat="1" ht="14.25">
      <c r="C281" s="289"/>
    </row>
    <row r="282" s="18" customFormat="1" ht="14.25">
      <c r="C282" s="289"/>
    </row>
    <row r="283" s="18" customFormat="1" ht="14.25">
      <c r="C283" s="289"/>
    </row>
    <row r="284" s="18" customFormat="1" ht="14.25">
      <c r="C284" s="289"/>
    </row>
    <row r="285" s="18" customFormat="1" ht="14.25">
      <c r="C285" s="289"/>
    </row>
    <row r="286" s="18" customFormat="1" ht="14.25">
      <c r="C286" s="289"/>
    </row>
    <row r="287" s="18" customFormat="1" ht="14.25">
      <c r="C287" s="289"/>
    </row>
    <row r="288" s="18" customFormat="1" ht="14.25">
      <c r="C288" s="289"/>
    </row>
    <row r="289" s="18" customFormat="1" ht="14.25">
      <c r="C289" s="289"/>
    </row>
    <row r="290" s="18" customFormat="1" ht="14.25">
      <c r="C290" s="289"/>
    </row>
    <row r="291" s="18" customFormat="1" ht="14.25">
      <c r="C291" s="289"/>
    </row>
    <row r="292" s="18" customFormat="1" ht="14.25">
      <c r="C292" s="289"/>
    </row>
    <row r="293" s="18" customFormat="1" ht="14.25">
      <c r="C293" s="289"/>
    </row>
    <row r="294" s="18" customFormat="1" ht="14.25">
      <c r="C294" s="289"/>
    </row>
    <row r="295" s="18" customFormat="1" ht="14.25">
      <c r="C295" s="289"/>
    </row>
    <row r="296" s="18" customFormat="1" ht="14.25">
      <c r="C296" s="289"/>
    </row>
    <row r="297" s="18" customFormat="1" ht="14.25">
      <c r="C297" s="289"/>
    </row>
    <row r="298" s="18" customFormat="1" ht="14.25">
      <c r="C298" s="289"/>
    </row>
    <row r="299" s="18" customFormat="1" ht="14.25">
      <c r="C299" s="289"/>
    </row>
    <row r="300" s="18" customFormat="1" ht="14.25">
      <c r="C300" s="289"/>
    </row>
    <row r="301" s="18" customFormat="1" ht="14.25">
      <c r="C301" s="289"/>
    </row>
    <row r="302" s="18" customFormat="1" ht="14.25">
      <c r="C302" s="289"/>
    </row>
    <row r="303" s="18" customFormat="1" ht="14.25">
      <c r="C303" s="289"/>
    </row>
    <row r="304" s="18" customFormat="1" ht="14.25">
      <c r="C304" s="289"/>
    </row>
    <row r="305" s="18" customFormat="1" ht="14.25">
      <c r="C305" s="289"/>
    </row>
    <row r="306" s="18" customFormat="1" ht="14.25">
      <c r="C306" s="289"/>
    </row>
    <row r="307" s="18" customFormat="1" ht="14.25">
      <c r="C307" s="289"/>
    </row>
    <row r="308" s="18" customFormat="1" ht="14.25">
      <c r="C308" s="289"/>
    </row>
    <row r="309" s="18" customFormat="1" ht="14.25">
      <c r="C309" s="289"/>
    </row>
    <row r="310" s="18" customFormat="1" ht="14.25">
      <c r="C310" s="289"/>
    </row>
    <row r="311" s="18" customFormat="1" ht="14.25">
      <c r="C311" s="289"/>
    </row>
    <row r="312" s="18" customFormat="1" ht="14.25">
      <c r="C312" s="289"/>
    </row>
    <row r="313" s="18" customFormat="1" ht="14.25">
      <c r="C313" s="289"/>
    </row>
    <row r="314" s="18" customFormat="1" ht="14.25">
      <c r="C314" s="289"/>
    </row>
    <row r="315" s="18" customFormat="1" ht="14.25">
      <c r="C315" s="289"/>
    </row>
    <row r="316" s="18" customFormat="1" ht="14.25">
      <c r="C316" s="289"/>
    </row>
    <row r="317" s="18" customFormat="1" ht="14.25">
      <c r="C317" s="289"/>
    </row>
    <row r="318" s="18" customFormat="1" ht="14.25">
      <c r="C318" s="289"/>
    </row>
    <row r="319" s="18" customFormat="1" ht="14.25">
      <c r="C319" s="289"/>
    </row>
    <row r="320" s="18" customFormat="1" ht="14.25">
      <c r="C320" s="289"/>
    </row>
    <row r="321" s="18" customFormat="1" ht="14.25">
      <c r="C321" s="289"/>
    </row>
    <row r="322" s="18" customFormat="1" ht="14.25">
      <c r="C322" s="289"/>
    </row>
    <row r="323" s="18" customFormat="1" ht="14.25">
      <c r="C323" s="289"/>
    </row>
    <row r="324" s="18" customFormat="1" ht="14.25">
      <c r="C324" s="289"/>
    </row>
    <row r="325" s="18" customFormat="1" ht="14.25">
      <c r="C325" s="289"/>
    </row>
    <row r="326" s="18" customFormat="1" ht="14.25">
      <c r="C326" s="289"/>
    </row>
    <row r="327" s="18" customFormat="1" ht="14.25">
      <c r="C327" s="289"/>
    </row>
    <row r="328" s="18" customFormat="1" ht="14.25">
      <c r="C328" s="289"/>
    </row>
    <row r="329" s="18" customFormat="1" ht="14.25">
      <c r="C329" s="289"/>
    </row>
    <row r="330" s="18" customFormat="1" ht="14.25">
      <c r="C330" s="289"/>
    </row>
    <row r="331" s="18" customFormat="1" ht="14.25">
      <c r="C331" s="289"/>
    </row>
    <row r="332" s="18" customFormat="1" ht="14.25">
      <c r="C332" s="289"/>
    </row>
    <row r="333" s="18" customFormat="1" ht="14.25">
      <c r="C333" s="289"/>
    </row>
    <row r="334" s="18" customFormat="1" ht="14.25">
      <c r="C334" s="289"/>
    </row>
    <row r="335" s="18" customFormat="1" ht="14.25">
      <c r="C335" s="289"/>
    </row>
    <row r="336" s="18" customFormat="1" ht="14.25">
      <c r="C336" s="289"/>
    </row>
    <row r="337" s="18" customFormat="1" ht="14.25">
      <c r="C337" s="289"/>
    </row>
    <row r="338" s="18" customFormat="1" ht="14.25">
      <c r="C338" s="289"/>
    </row>
    <row r="339" s="18" customFormat="1" ht="14.25">
      <c r="C339" s="289"/>
    </row>
    <row r="340" s="18" customFormat="1" ht="14.25">
      <c r="C340" s="289"/>
    </row>
    <row r="341" s="18" customFormat="1" ht="14.25">
      <c r="C341" s="289"/>
    </row>
    <row r="342" s="18" customFormat="1" ht="14.25">
      <c r="C342" s="289"/>
    </row>
    <row r="343" s="18" customFormat="1" ht="14.25">
      <c r="C343" s="289"/>
    </row>
    <row r="344" s="18" customFormat="1" ht="14.25">
      <c r="C344" s="289"/>
    </row>
    <row r="345" s="18" customFormat="1" ht="14.25">
      <c r="C345" s="289"/>
    </row>
    <row r="346" s="18" customFormat="1" ht="14.25">
      <c r="C346" s="289"/>
    </row>
    <row r="347" s="18" customFormat="1" ht="14.25">
      <c r="C347" s="289"/>
    </row>
    <row r="348" s="18" customFormat="1" ht="14.25">
      <c r="C348" s="289"/>
    </row>
    <row r="349" s="18" customFormat="1" ht="14.25">
      <c r="C349" s="289"/>
    </row>
    <row r="350" s="18" customFormat="1" ht="14.25">
      <c r="C350" s="289"/>
    </row>
    <row r="351" s="18" customFormat="1" ht="14.25">
      <c r="C351" s="289"/>
    </row>
    <row r="352" s="18" customFormat="1" ht="14.25">
      <c r="C352" s="289"/>
    </row>
    <row r="353" s="18" customFormat="1" ht="14.25">
      <c r="C353" s="289"/>
    </row>
    <row r="354" s="18" customFormat="1" ht="14.25">
      <c r="C354" s="289"/>
    </row>
    <row r="355" s="18" customFormat="1" ht="14.25">
      <c r="C355" s="289"/>
    </row>
    <row r="356" s="18" customFormat="1" ht="14.25">
      <c r="C356" s="289"/>
    </row>
    <row r="357" s="18" customFormat="1" ht="14.25">
      <c r="C357" s="289"/>
    </row>
    <row r="358" s="18" customFormat="1" ht="14.25">
      <c r="C358" s="289"/>
    </row>
    <row r="359" s="18" customFormat="1" ht="14.25">
      <c r="C359" s="289"/>
    </row>
    <row r="360" s="18" customFormat="1" ht="14.25">
      <c r="C360" s="289"/>
    </row>
    <row r="361" s="18" customFormat="1" ht="14.25">
      <c r="C361" s="289"/>
    </row>
    <row r="362" s="18" customFormat="1" ht="14.25">
      <c r="C362" s="289"/>
    </row>
    <row r="363" s="18" customFormat="1" ht="14.25">
      <c r="C363" s="289"/>
    </row>
    <row r="364" s="18" customFormat="1" ht="14.25">
      <c r="C364" s="289"/>
    </row>
    <row r="365" s="18" customFormat="1" ht="14.25">
      <c r="C365" s="289"/>
    </row>
    <row r="366" s="18" customFormat="1" ht="14.25">
      <c r="C366" s="289"/>
    </row>
    <row r="367" s="18" customFormat="1" ht="14.25">
      <c r="C367" s="289"/>
    </row>
    <row r="368" s="18" customFormat="1" ht="14.25">
      <c r="C368" s="289"/>
    </row>
    <row r="369" s="18" customFormat="1" ht="14.25">
      <c r="C369" s="289"/>
    </row>
    <row r="370" s="18" customFormat="1" ht="14.25">
      <c r="C370" s="289"/>
    </row>
    <row r="371" s="18" customFormat="1" ht="14.25">
      <c r="C371" s="289"/>
    </row>
    <row r="372" s="18" customFormat="1" ht="14.25">
      <c r="C372" s="289"/>
    </row>
    <row r="373" s="18" customFormat="1" ht="14.25">
      <c r="C373" s="289"/>
    </row>
    <row r="374" s="18" customFormat="1" ht="14.25">
      <c r="C374" s="289"/>
    </row>
    <row r="375" s="18" customFormat="1" ht="14.25">
      <c r="C375" s="289"/>
    </row>
    <row r="376" s="18" customFormat="1" ht="14.25">
      <c r="C376" s="289"/>
    </row>
    <row r="377" s="18" customFormat="1" ht="14.25">
      <c r="C377" s="289"/>
    </row>
    <row r="378" s="18" customFormat="1" ht="14.25">
      <c r="C378" s="289"/>
    </row>
    <row r="379" s="18" customFormat="1" ht="14.25">
      <c r="C379" s="289"/>
    </row>
    <row r="380" s="18" customFormat="1" ht="14.25">
      <c r="C380" s="289"/>
    </row>
    <row r="381" s="18" customFormat="1" ht="14.25">
      <c r="C381" s="289"/>
    </row>
    <row r="382" s="18" customFormat="1" ht="14.25">
      <c r="C382" s="289"/>
    </row>
    <row r="383" s="18" customFormat="1" ht="14.25">
      <c r="C383" s="289"/>
    </row>
    <row r="384" s="18" customFormat="1" ht="14.25">
      <c r="C384" s="289"/>
    </row>
    <row r="385" s="18" customFormat="1" ht="14.25">
      <c r="C385" s="289"/>
    </row>
    <row r="386" s="18" customFormat="1" ht="14.25">
      <c r="C386" s="289"/>
    </row>
    <row r="387" s="18" customFormat="1" ht="14.25">
      <c r="C387" s="289"/>
    </row>
    <row r="388" s="18" customFormat="1" ht="14.25">
      <c r="C388" s="289"/>
    </row>
    <row r="389" s="18" customFormat="1" ht="14.25">
      <c r="C389" s="289"/>
    </row>
    <row r="390" s="18" customFormat="1" ht="14.25">
      <c r="C390" s="289"/>
    </row>
    <row r="391" s="18" customFormat="1" ht="14.25">
      <c r="C391" s="289"/>
    </row>
    <row r="392" s="18" customFormat="1" ht="14.25">
      <c r="C392" s="289"/>
    </row>
    <row r="393" s="18" customFormat="1" ht="14.25">
      <c r="C393" s="289"/>
    </row>
    <row r="394" s="18" customFormat="1" ht="14.25">
      <c r="C394" s="289"/>
    </row>
    <row r="395" s="18" customFormat="1" ht="14.25">
      <c r="C395" s="289"/>
    </row>
    <row r="396" s="18" customFormat="1" ht="14.25">
      <c r="C396" s="289"/>
    </row>
    <row r="397" s="18" customFormat="1" ht="14.25">
      <c r="C397" s="289"/>
    </row>
    <row r="398" s="18" customFormat="1" ht="14.25">
      <c r="C398" s="289"/>
    </row>
    <row r="399" s="18" customFormat="1" ht="14.25">
      <c r="C399" s="289"/>
    </row>
    <row r="400" s="18" customFormat="1" ht="14.25">
      <c r="C400" s="289"/>
    </row>
    <row r="401" s="18" customFormat="1" ht="14.25">
      <c r="C401" s="289"/>
    </row>
    <row r="402" s="18" customFormat="1" ht="14.25">
      <c r="C402" s="289"/>
    </row>
    <row r="403" s="18" customFormat="1" ht="14.25">
      <c r="C403" s="289"/>
    </row>
    <row r="404" s="18" customFormat="1" ht="14.25">
      <c r="C404" s="289"/>
    </row>
    <row r="405" s="18" customFormat="1" ht="14.25">
      <c r="C405" s="289"/>
    </row>
    <row r="406" s="18" customFormat="1" ht="14.25">
      <c r="C406" s="289"/>
    </row>
    <row r="407" s="18" customFormat="1" ht="14.25">
      <c r="C407" s="289"/>
    </row>
    <row r="408" s="18" customFormat="1" ht="14.25">
      <c r="C408" s="289"/>
    </row>
    <row r="409" s="18" customFormat="1" ht="14.25">
      <c r="C409" s="289"/>
    </row>
    <row r="410" s="18" customFormat="1" ht="14.25">
      <c r="C410" s="289"/>
    </row>
    <row r="411" s="18" customFormat="1" ht="14.25">
      <c r="C411" s="289"/>
    </row>
    <row r="412" s="18" customFormat="1" ht="14.25">
      <c r="C412" s="289"/>
    </row>
    <row r="413" s="18" customFormat="1" ht="14.25">
      <c r="C413" s="289"/>
    </row>
    <row r="414" s="18" customFormat="1" ht="14.25">
      <c r="C414" s="289"/>
    </row>
    <row r="415" s="18" customFormat="1" ht="14.25">
      <c r="C415" s="289"/>
    </row>
    <row r="416" s="18" customFormat="1" ht="14.25">
      <c r="C416" s="289"/>
    </row>
    <row r="417" s="18" customFormat="1" ht="14.25">
      <c r="C417" s="289"/>
    </row>
    <row r="418" s="18" customFormat="1" ht="14.25">
      <c r="C418" s="289"/>
    </row>
    <row r="419" s="18" customFormat="1" ht="14.25">
      <c r="C419" s="289"/>
    </row>
    <row r="420" s="18" customFormat="1" ht="14.25">
      <c r="C420" s="289"/>
    </row>
    <row r="421" s="18" customFormat="1" ht="14.25">
      <c r="C421" s="289"/>
    </row>
    <row r="422" s="18" customFormat="1" ht="14.25">
      <c r="C422" s="289"/>
    </row>
    <row r="423" s="18" customFormat="1" ht="14.25">
      <c r="C423" s="289"/>
    </row>
    <row r="424" s="18" customFormat="1" ht="14.25">
      <c r="C424" s="289"/>
    </row>
    <row r="425" s="18" customFormat="1" ht="14.25">
      <c r="C425" s="289"/>
    </row>
    <row r="426" s="18" customFormat="1" ht="14.25">
      <c r="C426" s="289"/>
    </row>
    <row r="427" s="18" customFormat="1" ht="14.25">
      <c r="C427" s="289"/>
    </row>
    <row r="428" s="18" customFormat="1" ht="14.25">
      <c r="C428" s="289"/>
    </row>
    <row r="429" s="18" customFormat="1" ht="14.25">
      <c r="C429" s="289"/>
    </row>
    <row r="430" s="18" customFormat="1" ht="14.25">
      <c r="C430" s="289"/>
    </row>
    <row r="431" s="18" customFormat="1" ht="14.25">
      <c r="C431" s="289"/>
    </row>
    <row r="432" s="18" customFormat="1" ht="14.25">
      <c r="C432" s="289"/>
    </row>
    <row r="433" s="18" customFormat="1" ht="14.25">
      <c r="C433" s="289"/>
    </row>
    <row r="434" s="18" customFormat="1" ht="14.25">
      <c r="C434" s="289"/>
    </row>
    <row r="435" s="18" customFormat="1" ht="14.25">
      <c r="C435" s="289"/>
    </row>
    <row r="436" s="18" customFormat="1" ht="14.25">
      <c r="C436" s="289"/>
    </row>
    <row r="437" s="18" customFormat="1" ht="14.25">
      <c r="C437" s="289"/>
    </row>
    <row r="438" s="18" customFormat="1" ht="14.25">
      <c r="C438" s="289"/>
    </row>
    <row r="439" s="18" customFormat="1" ht="14.25">
      <c r="C439" s="289"/>
    </row>
    <row r="440" s="18" customFormat="1" ht="14.25">
      <c r="C440" s="289"/>
    </row>
    <row r="441" s="18" customFormat="1" ht="14.25">
      <c r="C441" s="289"/>
    </row>
    <row r="442" s="18" customFormat="1" ht="14.25">
      <c r="C442" s="289"/>
    </row>
    <row r="443" s="18" customFormat="1" ht="14.25">
      <c r="C443" s="289"/>
    </row>
    <row r="444" s="18" customFormat="1" ht="14.25">
      <c r="C444" s="289"/>
    </row>
    <row r="445" s="18" customFormat="1" ht="14.25">
      <c r="C445" s="289"/>
    </row>
    <row r="446" s="18" customFormat="1" ht="14.25">
      <c r="C446" s="289"/>
    </row>
    <row r="447" s="18" customFormat="1" ht="14.25">
      <c r="C447" s="289"/>
    </row>
    <row r="448" s="18" customFormat="1" ht="14.25">
      <c r="C448" s="289"/>
    </row>
    <row r="449" s="18" customFormat="1" ht="14.25">
      <c r="C449" s="289"/>
    </row>
    <row r="450" s="18" customFormat="1" ht="14.25">
      <c r="C450" s="289"/>
    </row>
    <row r="451" s="18" customFormat="1" ht="14.25">
      <c r="C451" s="289"/>
    </row>
    <row r="452" s="18" customFormat="1" ht="14.25">
      <c r="C452" s="289"/>
    </row>
    <row r="453" s="18" customFormat="1" ht="14.25">
      <c r="C453" s="289"/>
    </row>
    <row r="454" s="18" customFormat="1" ht="14.25">
      <c r="C454" s="289"/>
    </row>
    <row r="455" s="18" customFormat="1" ht="14.25">
      <c r="C455" s="289"/>
    </row>
    <row r="456" s="18" customFormat="1" ht="14.25">
      <c r="C456" s="289"/>
    </row>
    <row r="457" s="18" customFormat="1" ht="14.25">
      <c r="C457" s="289"/>
    </row>
    <row r="458" s="18" customFormat="1" ht="14.25">
      <c r="C458" s="289"/>
    </row>
    <row r="459" s="18" customFormat="1" ht="14.25">
      <c r="C459" s="289"/>
    </row>
    <row r="460" s="18" customFormat="1" ht="14.25">
      <c r="C460" s="289"/>
    </row>
    <row r="461" s="18" customFormat="1" ht="14.25">
      <c r="C461" s="289"/>
    </row>
    <row r="462" s="18" customFormat="1" ht="14.25">
      <c r="C462" s="289"/>
    </row>
    <row r="463" s="18" customFormat="1" ht="14.25">
      <c r="C463" s="289"/>
    </row>
    <row r="464" s="18" customFormat="1" ht="14.25">
      <c r="C464" s="289"/>
    </row>
    <row r="465" s="18" customFormat="1" ht="14.25">
      <c r="C465" s="289"/>
    </row>
    <row r="466" s="18" customFormat="1" ht="14.25">
      <c r="C466" s="289"/>
    </row>
    <row r="467" s="18" customFormat="1" ht="14.25">
      <c r="C467" s="289"/>
    </row>
    <row r="468" s="18" customFormat="1" ht="14.25">
      <c r="C468" s="289"/>
    </row>
    <row r="469" s="18" customFormat="1" ht="14.25">
      <c r="C469" s="289"/>
    </row>
    <row r="470" s="18" customFormat="1" ht="14.25">
      <c r="C470" s="289"/>
    </row>
    <row r="471" s="18" customFormat="1" ht="14.25">
      <c r="C471" s="289"/>
    </row>
    <row r="472" s="18" customFormat="1" ht="14.25">
      <c r="C472" s="289"/>
    </row>
    <row r="473" s="18" customFormat="1" ht="14.25">
      <c r="C473" s="289"/>
    </row>
    <row r="474" s="18" customFormat="1" ht="14.25">
      <c r="C474" s="289"/>
    </row>
    <row r="475" s="18" customFormat="1" ht="14.25">
      <c r="C475" s="289"/>
    </row>
    <row r="476" s="18" customFormat="1" ht="14.25">
      <c r="C476" s="289"/>
    </row>
    <row r="477" s="18" customFormat="1" ht="14.25">
      <c r="C477" s="289"/>
    </row>
    <row r="478" s="18" customFormat="1" ht="14.25">
      <c r="C478" s="289"/>
    </row>
    <row r="479" s="18" customFormat="1" ht="14.25">
      <c r="C479" s="289"/>
    </row>
    <row r="480" s="18" customFormat="1" ht="14.25">
      <c r="C480" s="289"/>
    </row>
    <row r="481" s="18" customFormat="1" ht="14.25">
      <c r="C481" s="289"/>
    </row>
    <row r="482" s="18" customFormat="1" ht="14.25">
      <c r="C482" s="289"/>
    </row>
    <row r="483" s="18" customFormat="1" ht="14.25">
      <c r="C483" s="289"/>
    </row>
    <row r="484" s="18" customFormat="1" ht="14.25">
      <c r="C484" s="289"/>
    </row>
    <row r="485" s="18" customFormat="1" ht="14.25">
      <c r="C485" s="289"/>
    </row>
    <row r="486" s="18" customFormat="1" ht="14.25">
      <c r="C486" s="289"/>
    </row>
    <row r="487" s="18" customFormat="1" ht="14.25">
      <c r="C487" s="289"/>
    </row>
    <row r="488" s="18" customFormat="1" ht="14.25">
      <c r="C488" s="289"/>
    </row>
    <row r="489" s="18" customFormat="1" ht="14.25">
      <c r="C489" s="289"/>
    </row>
    <row r="490" s="18" customFormat="1" ht="14.25">
      <c r="C490" s="289"/>
    </row>
    <row r="491" s="18" customFormat="1" ht="14.25">
      <c r="C491" s="289"/>
    </row>
    <row r="492" s="18" customFormat="1" ht="14.25">
      <c r="C492" s="289"/>
    </row>
    <row r="493" s="18" customFormat="1" ht="14.25">
      <c r="C493" s="289"/>
    </row>
    <row r="494" s="18" customFormat="1" ht="14.25">
      <c r="C494" s="289"/>
    </row>
    <row r="495" s="18" customFormat="1" ht="14.25">
      <c r="C495" s="289"/>
    </row>
    <row r="496" s="18" customFormat="1" ht="14.25">
      <c r="C496" s="289"/>
    </row>
    <row r="497" s="18" customFormat="1" ht="14.25">
      <c r="C497" s="289"/>
    </row>
    <row r="498" s="18" customFormat="1" ht="14.25">
      <c r="C498" s="289"/>
    </row>
    <row r="499" s="18" customFormat="1" ht="14.25">
      <c r="C499" s="289"/>
    </row>
    <row r="500" s="18" customFormat="1" ht="14.25">
      <c r="C500" s="289"/>
    </row>
    <row r="501" s="18" customFormat="1" ht="14.25">
      <c r="C501" s="289"/>
    </row>
    <row r="502" s="18" customFormat="1" ht="14.25">
      <c r="C502" s="289"/>
    </row>
    <row r="503" s="18" customFormat="1" ht="14.25">
      <c r="C503" s="289"/>
    </row>
    <row r="504" s="18" customFormat="1" ht="14.25">
      <c r="C504" s="289"/>
    </row>
    <row r="505" s="18" customFormat="1" ht="14.25">
      <c r="C505" s="289"/>
    </row>
    <row r="506" s="18" customFormat="1" ht="14.25">
      <c r="C506" s="289"/>
    </row>
    <row r="507" s="18" customFormat="1" ht="14.25">
      <c r="C507" s="289"/>
    </row>
    <row r="508" s="18" customFormat="1" ht="14.25">
      <c r="C508" s="289"/>
    </row>
    <row r="509" s="18" customFormat="1" ht="14.25">
      <c r="C509" s="289"/>
    </row>
    <row r="510" s="18" customFormat="1" ht="14.25">
      <c r="C510" s="289"/>
    </row>
    <row r="511" s="18" customFormat="1" ht="14.25">
      <c r="C511" s="289"/>
    </row>
    <row r="512" s="18" customFormat="1" ht="14.25">
      <c r="C512" s="289"/>
    </row>
    <row r="513" s="18" customFormat="1" ht="14.25">
      <c r="C513" s="289"/>
    </row>
    <row r="514" s="18" customFormat="1" ht="14.25">
      <c r="C514" s="289"/>
    </row>
    <row r="515" s="18" customFormat="1" ht="14.25">
      <c r="C515" s="289"/>
    </row>
    <row r="516" s="18" customFormat="1" ht="14.25">
      <c r="C516" s="289"/>
    </row>
    <row r="517" s="18" customFormat="1" ht="14.25">
      <c r="C517" s="289"/>
    </row>
    <row r="518" s="18" customFormat="1" ht="14.25">
      <c r="C518" s="289"/>
    </row>
    <row r="519" s="18" customFormat="1" ht="14.25">
      <c r="C519" s="289"/>
    </row>
    <row r="520" s="18" customFormat="1" ht="14.25">
      <c r="C520" s="289"/>
    </row>
    <row r="521" s="18" customFormat="1" ht="14.25">
      <c r="C521" s="289"/>
    </row>
    <row r="522" s="18" customFormat="1" ht="14.25">
      <c r="C522" s="289"/>
    </row>
    <row r="523" s="18" customFormat="1" ht="14.25">
      <c r="C523" s="289"/>
    </row>
    <row r="524" s="18" customFormat="1" ht="14.25">
      <c r="C524" s="289"/>
    </row>
    <row r="525" s="18" customFormat="1" ht="14.25">
      <c r="C525" s="289"/>
    </row>
    <row r="526" s="18" customFormat="1" ht="14.25">
      <c r="C526" s="289"/>
    </row>
    <row r="527" s="18" customFormat="1" ht="14.25">
      <c r="C527" s="289"/>
    </row>
    <row r="528" s="18" customFormat="1" ht="14.25">
      <c r="C528" s="289"/>
    </row>
    <row r="529" s="18" customFormat="1" ht="14.25">
      <c r="C529" s="289"/>
    </row>
    <row r="530" s="18" customFormat="1" ht="14.25">
      <c r="C530" s="289"/>
    </row>
    <row r="531" s="18" customFormat="1" ht="14.25">
      <c r="C531" s="289"/>
    </row>
    <row r="532" s="18" customFormat="1" ht="14.25">
      <c r="C532" s="289"/>
    </row>
    <row r="533" s="18" customFormat="1" ht="14.25">
      <c r="C533" s="289"/>
    </row>
    <row r="534" s="18" customFormat="1" ht="14.25">
      <c r="C534" s="289"/>
    </row>
    <row r="535" s="18" customFormat="1" ht="14.25">
      <c r="C535" s="289"/>
    </row>
    <row r="536" s="18" customFormat="1" ht="14.25">
      <c r="C536" s="289"/>
    </row>
    <row r="537" s="18" customFormat="1" ht="14.25">
      <c r="C537" s="289"/>
    </row>
    <row r="538" s="18" customFormat="1" ht="14.25">
      <c r="C538" s="289"/>
    </row>
    <row r="539" s="18" customFormat="1" ht="14.25">
      <c r="C539" s="289"/>
    </row>
    <row r="540" s="18" customFormat="1" ht="14.25">
      <c r="C540" s="289"/>
    </row>
    <row r="541" s="18" customFormat="1" ht="14.25">
      <c r="C541" s="289"/>
    </row>
    <row r="542" s="18" customFormat="1" ht="14.25">
      <c r="C542" s="289"/>
    </row>
    <row r="543" s="18" customFormat="1" ht="14.25">
      <c r="C543" s="289"/>
    </row>
    <row r="544" s="18" customFormat="1" ht="14.25">
      <c r="C544" s="289"/>
    </row>
    <row r="545" s="18" customFormat="1" ht="14.25">
      <c r="C545" s="289"/>
    </row>
    <row r="546" s="18" customFormat="1" ht="14.25">
      <c r="C546" s="289"/>
    </row>
    <row r="547" s="18" customFormat="1" ht="14.25">
      <c r="C547" s="289"/>
    </row>
    <row r="548" s="18" customFormat="1" ht="14.25">
      <c r="C548" s="289"/>
    </row>
    <row r="549" s="18" customFormat="1" ht="14.25">
      <c r="C549" s="289"/>
    </row>
    <row r="550" s="18" customFormat="1" ht="14.25">
      <c r="C550" s="289"/>
    </row>
    <row r="551" s="18" customFormat="1" ht="14.25">
      <c r="C551" s="289"/>
    </row>
    <row r="552" s="18" customFormat="1" ht="14.25">
      <c r="C552" s="289"/>
    </row>
    <row r="553" s="18" customFormat="1" ht="14.25">
      <c r="C553" s="289"/>
    </row>
    <row r="554" s="18" customFormat="1" ht="14.25">
      <c r="C554" s="289"/>
    </row>
    <row r="555" spans="1:7" s="18" customFormat="1" ht="14.25">
      <c r="A555" s="67"/>
      <c r="B555" s="89"/>
      <c r="C555" s="91"/>
      <c r="D555" s="87"/>
      <c r="E555" s="69"/>
      <c r="F555" s="88"/>
      <c r="G555" s="89"/>
    </row>
    <row r="556" spans="1:7" s="18" customFormat="1" ht="14.25">
      <c r="A556" s="67"/>
      <c r="B556" s="89"/>
      <c r="C556" s="91"/>
      <c r="D556" s="87"/>
      <c r="E556" s="69"/>
      <c r="F556" s="88"/>
      <c r="G556" s="89"/>
    </row>
    <row r="557" spans="1:7" s="18" customFormat="1" ht="14.25">
      <c r="A557" s="67"/>
      <c r="B557" s="89"/>
      <c r="C557" s="91"/>
      <c r="D557" s="87"/>
      <c r="E557" s="69"/>
      <c r="F557" s="88"/>
      <c r="G557" s="89"/>
    </row>
    <row r="558" spans="1:7" s="18" customFormat="1" ht="14.25">
      <c r="A558" s="67"/>
      <c r="B558" s="89"/>
      <c r="C558" s="91"/>
      <c r="D558" s="87"/>
      <c r="E558" s="69"/>
      <c r="F558" s="88"/>
      <c r="G558" s="89"/>
    </row>
    <row r="559" spans="1:7" s="18" customFormat="1" ht="14.25">
      <c r="A559" s="67"/>
      <c r="B559" s="90"/>
      <c r="C559" s="91"/>
      <c r="D559" s="87"/>
      <c r="E559" s="69"/>
      <c r="F559" s="88"/>
      <c r="G559" s="89"/>
    </row>
    <row r="560" spans="1:7" s="18" customFormat="1" ht="14.25">
      <c r="A560" s="67"/>
      <c r="B560" s="90"/>
      <c r="C560" s="91"/>
      <c r="D560" s="87"/>
      <c r="E560" s="69"/>
      <c r="F560" s="88"/>
      <c r="G560" s="89"/>
    </row>
    <row r="561" spans="1:7" s="18" customFormat="1" ht="14.25">
      <c r="A561" s="67"/>
      <c r="B561" s="89"/>
      <c r="C561" s="91"/>
      <c r="D561" s="87"/>
      <c r="E561" s="69"/>
      <c r="F561" s="88"/>
      <c r="G561" s="89"/>
    </row>
    <row r="562" spans="1:6" s="18" customFormat="1" ht="14.25">
      <c r="A562" s="19"/>
      <c r="B562" s="43"/>
      <c r="C562" s="19"/>
      <c r="D562" s="24"/>
      <c r="E562" s="34"/>
      <c r="F562" s="34"/>
    </row>
    <row r="563" spans="1:6" s="18" customFormat="1" ht="14.25">
      <c r="A563" s="19"/>
      <c r="B563" s="43"/>
      <c r="C563" s="19"/>
      <c r="D563" s="24"/>
      <c r="E563" s="34"/>
      <c r="F563" s="34"/>
    </row>
    <row r="564" spans="1:6" s="18" customFormat="1" ht="14.25">
      <c r="A564" s="19"/>
      <c r="B564" s="43"/>
      <c r="C564" s="19"/>
      <c r="D564" s="24"/>
      <c r="E564" s="34"/>
      <c r="F564" s="34"/>
    </row>
    <row r="565" spans="1:6" s="18" customFormat="1" ht="14.25">
      <c r="A565" s="19"/>
      <c r="B565" s="43"/>
      <c r="C565" s="19"/>
      <c r="D565" s="24"/>
      <c r="E565" s="34"/>
      <c r="F565" s="34"/>
    </row>
    <row r="566" spans="1:6" s="18" customFormat="1" ht="14.25">
      <c r="A566" s="19"/>
      <c r="B566" s="43"/>
      <c r="C566" s="19"/>
      <c r="D566" s="24"/>
      <c r="E566" s="34"/>
      <c r="F566" s="34"/>
    </row>
    <row r="567" spans="1:6" s="18" customFormat="1" ht="14.25">
      <c r="A567" s="19"/>
      <c r="B567" s="43"/>
      <c r="C567" s="19"/>
      <c r="D567" s="24"/>
      <c r="E567" s="34"/>
      <c r="F567" s="34"/>
    </row>
    <row r="568" spans="1:6" s="18" customFormat="1" ht="14.25">
      <c r="A568" s="19"/>
      <c r="B568" s="43"/>
      <c r="C568" s="19"/>
      <c r="D568" s="24"/>
      <c r="E568" s="34"/>
      <c r="F568" s="34"/>
    </row>
    <row r="569" spans="1:6" s="18" customFormat="1" ht="14.25">
      <c r="A569" s="19"/>
      <c r="B569" s="43"/>
      <c r="C569" s="19"/>
      <c r="D569" s="24"/>
      <c r="E569" s="34"/>
      <c r="F569" s="34"/>
    </row>
    <row r="570" spans="1:6" s="18" customFormat="1" ht="14.25">
      <c r="A570" s="19"/>
      <c r="B570" s="43"/>
      <c r="C570" s="19"/>
      <c r="D570" s="24"/>
      <c r="E570" s="34"/>
      <c r="F570" s="34"/>
    </row>
    <row r="571" spans="1:6" s="18" customFormat="1" ht="14.25">
      <c r="A571" s="19"/>
      <c r="B571" s="43"/>
      <c r="C571" s="19"/>
      <c r="D571" s="24"/>
      <c r="E571" s="34"/>
      <c r="F571" s="34"/>
    </row>
    <row r="572" spans="1:6" s="18" customFormat="1" ht="14.25">
      <c r="A572" s="19"/>
      <c r="B572" s="43"/>
      <c r="C572" s="19"/>
      <c r="D572" s="24"/>
      <c r="E572" s="34"/>
      <c r="F572" s="34"/>
    </row>
    <row r="573" spans="1:6" s="18" customFormat="1" ht="14.25">
      <c r="A573" s="19"/>
      <c r="B573" s="43"/>
      <c r="C573" s="19"/>
      <c r="D573" s="24"/>
      <c r="E573" s="34"/>
      <c r="F573" s="34"/>
    </row>
    <row r="574" spans="1:6" s="18" customFormat="1" ht="14.25">
      <c r="A574" s="19"/>
      <c r="B574" s="43"/>
      <c r="C574" s="19"/>
      <c r="D574" s="24"/>
      <c r="E574" s="34"/>
      <c r="F574" s="34"/>
    </row>
    <row r="575" spans="1:6" s="18" customFormat="1" ht="14.25">
      <c r="A575" s="19"/>
      <c r="B575" s="43"/>
      <c r="C575" s="19"/>
      <c r="D575" s="24"/>
      <c r="E575" s="34"/>
      <c r="F575" s="34"/>
    </row>
    <row r="576" spans="1:6" s="18" customFormat="1" ht="14.25">
      <c r="A576" s="19"/>
      <c r="B576" s="43"/>
      <c r="C576" s="19"/>
      <c r="D576" s="24"/>
      <c r="E576" s="34"/>
      <c r="F576" s="34"/>
    </row>
    <row r="577" spans="1:6" s="18" customFormat="1" ht="14.25">
      <c r="A577" s="19"/>
      <c r="B577" s="43"/>
      <c r="C577" s="19"/>
      <c r="D577" s="24"/>
      <c r="E577" s="34"/>
      <c r="F577" s="34"/>
    </row>
    <row r="578" spans="1:6" s="18" customFormat="1" ht="14.25">
      <c r="A578" s="19"/>
      <c r="B578" s="43"/>
      <c r="C578" s="19"/>
      <c r="D578" s="24"/>
      <c r="E578" s="34"/>
      <c r="F578" s="34"/>
    </row>
    <row r="579" spans="1:6" s="18" customFormat="1" ht="14.25">
      <c r="A579" s="19"/>
      <c r="B579" s="43"/>
      <c r="C579" s="19"/>
      <c r="D579" s="24"/>
      <c r="E579" s="34"/>
      <c r="F579" s="34"/>
    </row>
    <row r="580" spans="1:6" s="18" customFormat="1" ht="14.25">
      <c r="A580" s="19"/>
      <c r="B580" s="43"/>
      <c r="C580" s="19"/>
      <c r="D580" s="24"/>
      <c r="E580" s="34"/>
      <c r="F580" s="34"/>
    </row>
    <row r="581" spans="1:6" s="18" customFormat="1" ht="14.25">
      <c r="A581" s="19"/>
      <c r="B581" s="43"/>
      <c r="C581" s="19"/>
      <c r="D581" s="24"/>
      <c r="E581" s="34"/>
      <c r="F581" s="34"/>
    </row>
    <row r="582" spans="1:6" s="18" customFormat="1" ht="14.25">
      <c r="A582" s="19"/>
      <c r="B582" s="43"/>
      <c r="C582" s="19"/>
      <c r="D582" s="24"/>
      <c r="E582" s="34"/>
      <c r="F582" s="34"/>
    </row>
    <row r="583" spans="1:6" s="18" customFormat="1" ht="14.25">
      <c r="A583" s="19"/>
      <c r="B583" s="43"/>
      <c r="C583" s="19"/>
      <c r="D583" s="24"/>
      <c r="E583" s="34"/>
      <c r="F583" s="34"/>
    </row>
    <row r="584" spans="1:6" s="18" customFormat="1" ht="14.25">
      <c r="A584" s="19"/>
      <c r="B584" s="43"/>
      <c r="C584" s="19"/>
      <c r="D584" s="24"/>
      <c r="E584" s="34"/>
      <c r="F584" s="34"/>
    </row>
    <row r="585" spans="1:6" s="18" customFormat="1" ht="14.25">
      <c r="A585" s="19"/>
      <c r="B585" s="43"/>
      <c r="C585" s="19"/>
      <c r="D585" s="24"/>
      <c r="E585" s="34"/>
      <c r="F585" s="34"/>
    </row>
    <row r="586" spans="1:6" s="18" customFormat="1" ht="14.25">
      <c r="A586" s="19"/>
      <c r="B586" s="43"/>
      <c r="C586" s="19"/>
      <c r="D586" s="24"/>
      <c r="E586" s="34"/>
      <c r="F586" s="34"/>
    </row>
    <row r="587" spans="1:6" s="18" customFormat="1" ht="14.25">
      <c r="A587" s="19"/>
      <c r="B587" s="43"/>
      <c r="C587" s="19"/>
      <c r="D587" s="24"/>
      <c r="E587" s="34"/>
      <c r="F587" s="34"/>
    </row>
    <row r="588" spans="1:6" s="18" customFormat="1" ht="14.25">
      <c r="A588" s="19"/>
      <c r="B588" s="43"/>
      <c r="C588" s="19"/>
      <c r="D588" s="24"/>
      <c r="E588" s="34"/>
      <c r="F588" s="34"/>
    </row>
    <row r="589" spans="1:6" s="18" customFormat="1" ht="14.25">
      <c r="A589" s="19"/>
      <c r="B589" s="43"/>
      <c r="C589" s="19"/>
      <c r="D589" s="24"/>
      <c r="E589" s="34"/>
      <c r="F589" s="34"/>
    </row>
    <row r="590" spans="1:6" s="18" customFormat="1" ht="14.25">
      <c r="A590" s="19"/>
      <c r="B590" s="43"/>
      <c r="C590" s="19"/>
      <c r="D590" s="24"/>
      <c r="E590" s="34"/>
      <c r="F590" s="34"/>
    </row>
    <row r="591" spans="1:6" s="18" customFormat="1" ht="14.25">
      <c r="A591" s="19"/>
      <c r="B591" s="43"/>
      <c r="C591" s="19"/>
      <c r="D591" s="24"/>
      <c r="E591" s="34"/>
      <c r="F591" s="34"/>
    </row>
    <row r="592" spans="1:6" s="18" customFormat="1" ht="14.25">
      <c r="A592" s="19"/>
      <c r="B592" s="43"/>
      <c r="C592" s="19"/>
      <c r="D592" s="24"/>
      <c r="E592" s="34"/>
      <c r="F592" s="34"/>
    </row>
    <row r="593" spans="1:6" s="18" customFormat="1" ht="14.25">
      <c r="A593" s="19"/>
      <c r="B593" s="43"/>
      <c r="C593" s="19"/>
      <c r="D593" s="24"/>
      <c r="E593" s="34"/>
      <c r="F593" s="34"/>
    </row>
    <row r="594" spans="1:6" s="18" customFormat="1" ht="14.25">
      <c r="A594" s="19"/>
      <c r="B594" s="43"/>
      <c r="C594" s="19"/>
      <c r="D594" s="24"/>
      <c r="E594" s="34"/>
      <c r="F594" s="34"/>
    </row>
    <row r="595" spans="1:6" s="18" customFormat="1" ht="14.25">
      <c r="A595" s="19"/>
      <c r="B595" s="43"/>
      <c r="C595" s="19"/>
      <c r="D595" s="24"/>
      <c r="E595" s="34"/>
      <c r="F595" s="34"/>
    </row>
    <row r="596" spans="1:6" s="18" customFormat="1" ht="14.25">
      <c r="A596" s="19"/>
      <c r="B596" s="43"/>
      <c r="C596" s="19"/>
      <c r="D596" s="24"/>
      <c r="E596" s="34"/>
      <c r="F596" s="34"/>
    </row>
  </sheetData>
  <sheetProtection/>
  <mergeCells count="43">
    <mergeCell ref="B74:F74"/>
    <mergeCell ref="B76:F76"/>
    <mergeCell ref="B77:F77"/>
    <mergeCell ref="B63:F63"/>
    <mergeCell ref="B64:F64"/>
    <mergeCell ref="B66:F66"/>
    <mergeCell ref="B68:F68"/>
    <mergeCell ref="B70:F70"/>
    <mergeCell ref="B72:F72"/>
    <mergeCell ref="B55:F55"/>
    <mergeCell ref="B57:F57"/>
    <mergeCell ref="B59:F59"/>
    <mergeCell ref="B60:F60"/>
    <mergeCell ref="B61:F61"/>
    <mergeCell ref="B62:F62"/>
    <mergeCell ref="A24:E24"/>
    <mergeCell ref="A26:E26"/>
    <mergeCell ref="A12:E12"/>
    <mergeCell ref="A14:E14"/>
    <mergeCell ref="A16:E16"/>
    <mergeCell ref="A17:E17"/>
    <mergeCell ref="A18:E18"/>
    <mergeCell ref="A20:E20"/>
    <mergeCell ref="A21:E21"/>
    <mergeCell ref="A22:E22"/>
    <mergeCell ref="B117:F117"/>
    <mergeCell ref="B119:F119"/>
    <mergeCell ref="B113:F113"/>
    <mergeCell ref="B114:F114"/>
    <mergeCell ref="B106:F106"/>
    <mergeCell ref="B108:F108"/>
    <mergeCell ref="B110:F110"/>
    <mergeCell ref="B112:F112"/>
    <mergeCell ref="A7:F7"/>
    <mergeCell ref="B122:F122"/>
    <mergeCell ref="B127:F127"/>
    <mergeCell ref="B121:F121"/>
    <mergeCell ref="B120:F120"/>
    <mergeCell ref="B125:F125"/>
    <mergeCell ref="B126:F126"/>
    <mergeCell ref="B123:E123"/>
    <mergeCell ref="B124:F124"/>
    <mergeCell ref="B115:F115"/>
  </mergeCells>
  <printOptions horizontalCentered="1"/>
  <pageMargins left="0.87" right="0.89" top="0.73" bottom="0.63" header="0.44" footer="0.4"/>
  <pageSetup cellComments="asDisplayed" horizontalDpi="600" verticalDpi="600" orientation="portrait" paperSize="9" scale="92" r:id="rId1"/>
  <rowBreaks count="6" manualBreakCount="6">
    <brk id="27" max="255" man="1"/>
    <brk id="51" max="255" man="1"/>
    <brk id="78" max="255" man="1"/>
    <brk id="102" max="255" man="1"/>
    <brk id="128" max="255" man="1"/>
    <brk id="148" max="255" man="1"/>
  </rowBreaks>
</worksheet>
</file>

<file path=xl/worksheets/sheet4.xml><?xml version="1.0" encoding="utf-8"?>
<worksheet xmlns="http://schemas.openxmlformats.org/spreadsheetml/2006/main" xmlns:r="http://schemas.openxmlformats.org/officeDocument/2006/relationships">
  <dimension ref="A1:AA350"/>
  <sheetViews>
    <sheetView showZeros="0" tabSelected="1" view="pageBreakPreview" zoomScaleSheetLayoutView="100" zoomScalePageLayoutView="0" workbookViewId="0" topLeftCell="A1">
      <pane ySplit="5" topLeftCell="A184" activePane="bottomLeft" state="frozen"/>
      <selection pane="topLeft" activeCell="C99" sqref="C99"/>
      <selection pane="bottomLeft" activeCell="D192" sqref="D192"/>
    </sheetView>
  </sheetViews>
  <sheetFormatPr defaultColWidth="9.140625" defaultRowHeight="12.75"/>
  <cols>
    <col min="1" max="1" width="6.00390625" style="19" customWidth="1"/>
    <col min="2" max="2" width="39.28125" style="43" customWidth="1"/>
    <col min="3" max="3" width="7.7109375" style="22" customWidth="1"/>
    <col min="4" max="4" width="8.28125" style="210" customWidth="1"/>
    <col min="5" max="5" width="9.140625" style="34" customWidth="1"/>
    <col min="6" max="6" width="13.7109375" style="34" customWidth="1"/>
  </cols>
  <sheetData>
    <row r="1" spans="1:6" s="1" customFormat="1" ht="14.25">
      <c r="A1" s="200"/>
      <c r="B1" s="42"/>
      <c r="C1" s="200"/>
      <c r="D1" s="206"/>
      <c r="E1" s="47"/>
      <c r="F1" s="47"/>
    </row>
    <row r="2" spans="1:6" s="1" customFormat="1" ht="14.25">
      <c r="A2" s="54"/>
      <c r="B2" s="60"/>
      <c r="C2" s="46"/>
      <c r="D2" s="167"/>
      <c r="E2" s="46"/>
      <c r="F2" s="46"/>
    </row>
    <row r="3" spans="1:6" s="1" customFormat="1" ht="14.25">
      <c r="A3" s="55"/>
      <c r="B3" s="42"/>
      <c r="C3" s="47"/>
      <c r="D3" s="166"/>
      <c r="E3" s="47"/>
      <c r="F3" s="47"/>
    </row>
    <row r="4" spans="1:6" s="1" customFormat="1" ht="14.25">
      <c r="A4" s="55"/>
      <c r="B4" s="42"/>
      <c r="C4" s="47"/>
      <c r="D4" s="166"/>
      <c r="E4" s="47"/>
      <c r="F4" s="47"/>
    </row>
    <row r="5" spans="1:27" s="1" customFormat="1" ht="26.25" thickBot="1">
      <c r="A5" s="48" t="s">
        <v>104</v>
      </c>
      <c r="B5" s="48" t="s">
        <v>105</v>
      </c>
      <c r="C5" s="48" t="s">
        <v>106</v>
      </c>
      <c r="D5" s="207" t="s">
        <v>103</v>
      </c>
      <c r="E5" s="50" t="s">
        <v>107</v>
      </c>
      <c r="F5" s="50" t="s">
        <v>108</v>
      </c>
      <c r="AA5" s="3"/>
    </row>
    <row r="6" spans="1:6" s="27" customFormat="1" ht="15.75" thickTop="1">
      <c r="A6" s="38"/>
      <c r="B6" s="44"/>
      <c r="C6" s="26"/>
      <c r="D6" s="208"/>
      <c r="E6" s="198"/>
      <c r="F6" s="39"/>
    </row>
    <row r="7" spans="1:6" ht="15">
      <c r="A7" s="86" t="s">
        <v>80</v>
      </c>
      <c r="B7" s="643" t="s">
        <v>81</v>
      </c>
      <c r="C7" s="643"/>
      <c r="D7" s="97"/>
      <c r="E7" s="84"/>
      <c r="F7" s="98"/>
    </row>
    <row r="8" spans="1:6" ht="12.75">
      <c r="A8" s="101"/>
      <c r="B8" s="116"/>
      <c r="C8" s="92"/>
      <c r="D8" s="97"/>
      <c r="E8" s="84"/>
      <c r="F8" s="98"/>
    </row>
    <row r="9" spans="1:6" ht="12.75">
      <c r="A9" s="86" t="s">
        <v>94</v>
      </c>
      <c r="B9" s="645" t="s">
        <v>83</v>
      </c>
      <c r="C9" s="645"/>
      <c r="D9" s="265"/>
      <c r="E9" s="281"/>
      <c r="F9" s="282"/>
    </row>
    <row r="10" spans="1:6" ht="12.75">
      <c r="A10" s="101"/>
      <c r="B10" s="196"/>
      <c r="C10" s="265"/>
      <c r="D10" s="265"/>
      <c r="E10" s="281"/>
      <c r="F10" s="282"/>
    </row>
    <row r="11" spans="1:6" ht="29.25" customHeight="1">
      <c r="A11" s="101"/>
      <c r="B11" s="633" t="s">
        <v>226</v>
      </c>
      <c r="C11" s="633"/>
      <c r="D11" s="633"/>
      <c r="E11" s="633"/>
      <c r="F11" s="633"/>
    </row>
    <row r="12" spans="1:6" ht="12.75">
      <c r="A12" s="101"/>
      <c r="B12" s="176"/>
      <c r="C12" s="265"/>
      <c r="D12" s="127"/>
      <c r="E12" s="178"/>
      <c r="F12" s="209"/>
    </row>
    <row r="13" spans="1:6" ht="29.25" customHeight="1">
      <c r="A13" s="101"/>
      <c r="B13" s="637" t="s">
        <v>731</v>
      </c>
      <c r="C13" s="637"/>
      <c r="D13" s="637"/>
      <c r="E13" s="637"/>
      <c r="F13" s="637"/>
    </row>
    <row r="14" spans="1:6" ht="12.75">
      <c r="A14" s="101"/>
      <c r="B14" s="181"/>
      <c r="C14" s="269"/>
      <c r="D14" s="180"/>
      <c r="E14" s="127"/>
      <c r="F14" s="209"/>
    </row>
    <row r="15" spans="1:6" ht="12.75">
      <c r="A15" s="101"/>
      <c r="B15" s="633" t="s">
        <v>84</v>
      </c>
      <c r="C15" s="633"/>
      <c r="D15" s="633"/>
      <c r="E15" s="633"/>
      <c r="F15" s="633"/>
    </row>
    <row r="16" spans="1:6" ht="12.75">
      <c r="A16" s="101"/>
      <c r="B16" s="633" t="s">
        <v>85</v>
      </c>
      <c r="C16" s="633"/>
      <c r="D16" s="633"/>
      <c r="E16" s="633"/>
      <c r="F16" s="633"/>
    </row>
    <row r="17" spans="1:6" ht="12.75">
      <c r="A17" s="101"/>
      <c r="B17" s="633" t="s">
        <v>86</v>
      </c>
      <c r="C17" s="633"/>
      <c r="D17" s="633"/>
      <c r="E17" s="633"/>
      <c r="F17" s="633"/>
    </row>
    <row r="18" spans="1:6" ht="12.75">
      <c r="A18" s="101"/>
      <c r="B18" s="633" t="s">
        <v>87</v>
      </c>
      <c r="C18" s="633"/>
      <c r="D18" s="633"/>
      <c r="E18" s="633"/>
      <c r="F18" s="633"/>
    </row>
    <row r="19" spans="1:6" ht="12.75">
      <c r="A19" s="101"/>
      <c r="B19" s="633" t="s">
        <v>88</v>
      </c>
      <c r="C19" s="633"/>
      <c r="D19" s="633"/>
      <c r="E19" s="633"/>
      <c r="F19" s="633"/>
    </row>
    <row r="20" spans="1:6" ht="12.75">
      <c r="A20" s="101"/>
      <c r="B20" s="116"/>
      <c r="C20" s="92"/>
      <c r="D20" s="97"/>
      <c r="E20" s="84"/>
      <c r="F20" s="98"/>
    </row>
    <row r="21" spans="1:6" ht="12.75">
      <c r="A21" s="101"/>
      <c r="B21" s="116"/>
      <c r="C21" s="92"/>
      <c r="D21" s="97"/>
      <c r="E21" s="84"/>
      <c r="F21" s="98"/>
    </row>
    <row r="22" spans="1:7" ht="12.75">
      <c r="A22" s="70" t="s">
        <v>94</v>
      </c>
      <c r="B22" s="71" t="s">
        <v>89</v>
      </c>
      <c r="C22" s="91"/>
      <c r="D22" s="87"/>
      <c r="E22" s="69"/>
      <c r="F22" s="88"/>
      <c r="G22" s="89"/>
    </row>
    <row r="23" spans="1:6" ht="12.75">
      <c r="A23" s="101"/>
      <c r="B23" s="116"/>
      <c r="C23" s="92"/>
      <c r="D23" s="97"/>
      <c r="E23" s="84"/>
      <c r="F23" s="98"/>
    </row>
    <row r="24" spans="1:6" ht="93.75">
      <c r="A24" s="67" t="s">
        <v>16</v>
      </c>
      <c r="B24" s="172" t="s">
        <v>265</v>
      </c>
      <c r="C24" s="173" t="s">
        <v>68</v>
      </c>
      <c r="D24" s="174">
        <v>98</v>
      </c>
      <c r="E24" s="84"/>
      <c r="F24" s="305">
        <f>D24*E24</f>
        <v>0</v>
      </c>
    </row>
    <row r="25" spans="1:7" ht="12.75">
      <c r="A25" s="70"/>
      <c r="B25" s="71"/>
      <c r="C25" s="91"/>
      <c r="D25" s="87"/>
      <c r="E25" s="69"/>
      <c r="F25" s="88"/>
      <c r="G25" s="89"/>
    </row>
    <row r="26" spans="1:7" ht="12.75">
      <c r="A26" s="77"/>
      <c r="B26" s="115" t="s">
        <v>91</v>
      </c>
      <c r="C26" s="94"/>
      <c r="D26" s="95"/>
      <c r="E26" s="80"/>
      <c r="F26" s="307">
        <f>SUM(F13:F25)</f>
        <v>0</v>
      </c>
      <c r="G26" s="89"/>
    </row>
    <row r="27" spans="1:6" ht="12.75">
      <c r="A27" s="101"/>
      <c r="B27" s="116"/>
      <c r="C27" s="92"/>
      <c r="D27" s="97"/>
      <c r="E27" s="84"/>
      <c r="F27" s="98"/>
    </row>
    <row r="28" spans="1:6" ht="12.75">
      <c r="A28" s="101"/>
      <c r="B28" s="116"/>
      <c r="C28" s="92"/>
      <c r="D28" s="97"/>
      <c r="E28" s="84"/>
      <c r="F28" s="98"/>
    </row>
    <row r="29" spans="1:6" ht="12.75">
      <c r="A29" s="101"/>
      <c r="B29" s="116"/>
      <c r="C29" s="92"/>
      <c r="D29" s="97"/>
      <c r="E29" s="84"/>
      <c r="F29" s="98"/>
    </row>
    <row r="30" spans="1:6" ht="12.75">
      <c r="A30" s="101"/>
      <c r="B30" s="116"/>
      <c r="C30" s="92"/>
      <c r="D30" s="97"/>
      <c r="E30" s="84"/>
      <c r="F30" s="98"/>
    </row>
    <row r="31" spans="1:6" ht="12.75">
      <c r="A31" s="101"/>
      <c r="B31" s="116"/>
      <c r="C31" s="92"/>
      <c r="D31" s="97"/>
      <c r="E31" s="84"/>
      <c r="F31" s="98"/>
    </row>
    <row r="32" spans="1:6" ht="12.75">
      <c r="A32" s="101"/>
      <c r="B32" s="116"/>
      <c r="C32" s="92"/>
      <c r="D32" s="97"/>
      <c r="E32" s="84"/>
      <c r="F32" s="98"/>
    </row>
    <row r="33" spans="1:6" ht="14.25">
      <c r="A33" s="71" t="s">
        <v>228</v>
      </c>
      <c r="B33" s="639" t="s">
        <v>32</v>
      </c>
      <c r="C33" s="639"/>
      <c r="D33" s="212"/>
      <c r="E33" s="108"/>
      <c r="F33" s="125"/>
    </row>
    <row r="34" spans="1:6" ht="14.25">
      <c r="A34" s="62"/>
      <c r="B34" s="126"/>
      <c r="C34" s="107"/>
      <c r="D34" s="212"/>
      <c r="E34" s="108"/>
      <c r="F34" s="125"/>
    </row>
    <row r="35" spans="2:6" s="62" customFormat="1" ht="12.75">
      <c r="B35" s="633" t="s">
        <v>33</v>
      </c>
      <c r="C35" s="633"/>
      <c r="D35" s="633"/>
      <c r="E35" s="633"/>
      <c r="F35" s="633"/>
    </row>
    <row r="36" spans="2:6" s="62" customFormat="1" ht="12.75">
      <c r="B36" s="176"/>
      <c r="C36" s="127"/>
      <c r="D36" s="209"/>
      <c r="E36" s="127"/>
      <c r="F36" s="127"/>
    </row>
    <row r="37" spans="2:6" s="62" customFormat="1" ht="12.75">
      <c r="B37" s="633" t="s">
        <v>34</v>
      </c>
      <c r="C37" s="633"/>
      <c r="D37" s="633"/>
      <c r="E37" s="633"/>
      <c r="F37" s="633"/>
    </row>
    <row r="38" spans="2:6" s="62" customFormat="1" ht="12.75">
      <c r="B38" s="176"/>
      <c r="C38" s="127"/>
      <c r="D38" s="209"/>
      <c r="E38" s="127"/>
      <c r="F38" s="127"/>
    </row>
    <row r="39" spans="2:6" s="62" customFormat="1" ht="42" customHeight="1">
      <c r="B39" s="633" t="s">
        <v>36</v>
      </c>
      <c r="C39" s="633"/>
      <c r="D39" s="633"/>
      <c r="E39" s="633"/>
      <c r="F39" s="633"/>
    </row>
    <row r="40" spans="2:6" s="62" customFormat="1" ht="12.75">
      <c r="B40" s="176"/>
      <c r="C40" s="127"/>
      <c r="D40" s="209"/>
      <c r="E40" s="127"/>
      <c r="F40" s="127"/>
    </row>
    <row r="41" spans="2:6" s="62" customFormat="1" ht="12.75">
      <c r="B41" s="637" t="s">
        <v>37</v>
      </c>
      <c r="C41" s="637"/>
      <c r="D41" s="637"/>
      <c r="E41" s="637"/>
      <c r="F41" s="637"/>
    </row>
    <row r="42" spans="2:6" s="62" customFormat="1" ht="12.75">
      <c r="B42" s="123"/>
      <c r="C42" s="177"/>
      <c r="D42" s="203"/>
      <c r="E42" s="175"/>
      <c r="F42" s="175"/>
    </row>
    <row r="43" spans="2:6" s="62" customFormat="1" ht="12.75">
      <c r="B43" s="637" t="s">
        <v>20</v>
      </c>
      <c r="C43" s="637"/>
      <c r="D43" s="637"/>
      <c r="E43" s="637"/>
      <c r="F43" s="637"/>
    </row>
    <row r="44" spans="2:6" s="62" customFormat="1" ht="12.75">
      <c r="B44" s="123"/>
      <c r="C44" s="127"/>
      <c r="D44" s="203"/>
      <c r="E44" s="175"/>
      <c r="F44" s="175"/>
    </row>
    <row r="45" spans="2:6" s="62" customFormat="1" ht="27.75" customHeight="1">
      <c r="B45" s="633" t="s">
        <v>19</v>
      </c>
      <c r="C45" s="633"/>
      <c r="D45" s="633"/>
      <c r="E45" s="633"/>
      <c r="F45" s="633"/>
    </row>
    <row r="46" spans="2:6" s="62" customFormat="1" ht="45.75" customHeight="1">
      <c r="B46" s="646" t="s">
        <v>35</v>
      </c>
      <c r="C46" s="646"/>
      <c r="D46" s="646"/>
      <c r="E46" s="646"/>
      <c r="F46" s="646"/>
    </row>
    <row r="47" spans="2:6" s="62" customFormat="1" ht="42" customHeight="1">
      <c r="B47" s="640" t="s">
        <v>152</v>
      </c>
      <c r="C47" s="640"/>
      <c r="D47" s="640"/>
      <c r="E47" s="640"/>
      <c r="F47" s="640"/>
    </row>
    <row r="48" spans="2:6" s="62" customFormat="1" ht="12.75">
      <c r="B48" s="62" t="s">
        <v>96</v>
      </c>
      <c r="C48" s="127"/>
      <c r="D48" s="209"/>
      <c r="E48" s="127"/>
      <c r="F48" s="127"/>
    </row>
    <row r="49" spans="2:6" s="62" customFormat="1" ht="12.75">
      <c r="B49" s="62" t="s">
        <v>97</v>
      </c>
      <c r="C49" s="127"/>
      <c r="D49" s="209"/>
      <c r="E49" s="127"/>
      <c r="F49" s="127"/>
    </row>
    <row r="50" spans="2:6" s="62" customFormat="1" ht="12.75">
      <c r="B50" s="62" t="s">
        <v>98</v>
      </c>
      <c r="C50" s="127"/>
      <c r="D50" s="209"/>
      <c r="E50" s="127"/>
      <c r="F50" s="127"/>
    </row>
    <row r="51" spans="2:6" s="62" customFormat="1" ht="12.75">
      <c r="B51" s="640" t="s">
        <v>43</v>
      </c>
      <c r="C51" s="640"/>
      <c r="D51" s="640"/>
      <c r="E51" s="127"/>
      <c r="F51" s="127"/>
    </row>
    <row r="52" spans="2:6" s="62" customFormat="1" ht="12.75">
      <c r="B52" s="640" t="s">
        <v>44</v>
      </c>
      <c r="C52" s="640"/>
      <c r="D52" s="640"/>
      <c r="E52" s="127"/>
      <c r="F52" s="127"/>
    </row>
    <row r="53" spans="2:6" s="62" customFormat="1" ht="12.75">
      <c r="B53" s="124" t="s">
        <v>45</v>
      </c>
      <c r="C53" s="182"/>
      <c r="D53" s="87"/>
      <c r="F53" s="89"/>
    </row>
    <row r="54" spans="1:6" s="62" customFormat="1" ht="12.75">
      <c r="A54" s="89"/>
      <c r="B54" s="640" t="s">
        <v>46</v>
      </c>
      <c r="C54" s="640"/>
      <c r="D54" s="87"/>
      <c r="F54" s="88"/>
    </row>
    <row r="55" spans="1:6" s="62" customFormat="1" ht="84.75" customHeight="1">
      <c r="A55" s="89"/>
      <c r="B55" s="640" t="s">
        <v>123</v>
      </c>
      <c r="C55" s="640"/>
      <c r="D55" s="640"/>
      <c r="E55" s="640"/>
      <c r="F55" s="640"/>
    </row>
    <row r="56" spans="1:6" s="62" customFormat="1" ht="17.25" customHeight="1">
      <c r="A56" s="89"/>
      <c r="B56" s="197"/>
      <c r="C56" s="197"/>
      <c r="D56" s="213"/>
      <c r="E56" s="197"/>
      <c r="F56" s="197"/>
    </row>
    <row r="57" spans="1:6" s="62" customFormat="1" ht="17.25" customHeight="1">
      <c r="A57" s="89"/>
      <c r="B57" s="197"/>
      <c r="C57" s="197"/>
      <c r="D57" s="213"/>
      <c r="E57" s="197"/>
      <c r="F57" s="197"/>
    </row>
    <row r="58" spans="1:6" s="62" customFormat="1" ht="84.75" customHeight="1">
      <c r="A58" s="89"/>
      <c r="B58" s="197"/>
      <c r="C58" s="197"/>
      <c r="D58" s="213"/>
      <c r="E58" s="197"/>
      <c r="F58" s="197"/>
    </row>
    <row r="59" spans="1:6" s="62" customFormat="1" ht="17.25" customHeight="1">
      <c r="A59" s="89"/>
      <c r="B59" s="197"/>
      <c r="C59" s="197"/>
      <c r="D59" s="213"/>
      <c r="E59" s="197"/>
      <c r="F59" s="197"/>
    </row>
    <row r="60" spans="1:6" s="62" customFormat="1" ht="17.25" customHeight="1">
      <c r="A60" s="89"/>
      <c r="B60" s="197"/>
      <c r="C60" s="197"/>
      <c r="D60" s="213"/>
      <c r="E60" s="197"/>
      <c r="F60" s="197"/>
    </row>
    <row r="61" spans="1:6" s="62" customFormat="1" ht="17.25" customHeight="1">
      <c r="A61" s="89"/>
      <c r="B61" s="197"/>
      <c r="C61" s="197"/>
      <c r="D61" s="213"/>
      <c r="E61" s="197"/>
      <c r="F61" s="197"/>
    </row>
    <row r="62" spans="1:7" ht="12.75">
      <c r="A62" s="70" t="s">
        <v>95</v>
      </c>
      <c r="B62" s="71" t="s">
        <v>47</v>
      </c>
      <c r="C62" s="91"/>
      <c r="D62" s="87"/>
      <c r="E62" s="69"/>
      <c r="F62" s="88"/>
      <c r="G62" s="89"/>
    </row>
    <row r="63" spans="1:7" ht="12.75">
      <c r="A63" s="70"/>
      <c r="B63" s="71"/>
      <c r="C63" s="91"/>
      <c r="D63" s="87"/>
      <c r="E63" s="69"/>
      <c r="F63" s="88"/>
      <c r="G63" s="89"/>
    </row>
    <row r="64" spans="1:7" ht="228" customHeight="1">
      <c r="A64" s="67" t="s">
        <v>79</v>
      </c>
      <c r="B64" s="216" t="s">
        <v>257</v>
      </c>
      <c r="C64" s="91"/>
      <c r="D64" s="87"/>
      <c r="E64" s="69"/>
      <c r="F64" s="88"/>
      <c r="G64" s="89"/>
    </row>
    <row r="65" spans="1:7" ht="14.25" customHeight="1">
      <c r="A65" s="67"/>
      <c r="B65" s="117" t="s">
        <v>256</v>
      </c>
      <c r="C65" s="68" t="s">
        <v>109</v>
      </c>
      <c r="D65" s="212">
        <v>4</v>
      </c>
      <c r="E65" s="69"/>
      <c r="F65" s="305">
        <f>D65*E65</f>
        <v>0</v>
      </c>
      <c r="G65" s="89"/>
    </row>
    <row r="66" spans="1:7" ht="14.25" customHeight="1">
      <c r="A66" s="67"/>
      <c r="B66" s="117"/>
      <c r="C66" s="68"/>
      <c r="D66" s="212"/>
      <c r="E66" s="69"/>
      <c r="F66" s="305"/>
      <c r="G66" s="89"/>
    </row>
    <row r="67" spans="1:7" ht="80.25" customHeight="1">
      <c r="A67" s="67" t="s">
        <v>304</v>
      </c>
      <c r="B67" s="75" t="s">
        <v>306</v>
      </c>
      <c r="C67" s="163"/>
      <c r="D67" s="69"/>
      <c r="E67" s="69"/>
      <c r="F67" s="69"/>
      <c r="G67" s="89"/>
    </row>
    <row r="68" spans="1:7" ht="14.25">
      <c r="A68" s="67"/>
      <c r="B68" s="75" t="s">
        <v>308</v>
      </c>
      <c r="C68" s="280" t="s">
        <v>68</v>
      </c>
      <c r="D68" s="69">
        <v>6</v>
      </c>
      <c r="E68" s="69"/>
      <c r="F68" s="305">
        <f>D68*E68</f>
        <v>0</v>
      </c>
      <c r="G68" s="89"/>
    </row>
    <row r="69" spans="1:7" ht="14.25" customHeight="1">
      <c r="A69" s="67"/>
      <c r="B69" s="75" t="s">
        <v>307</v>
      </c>
      <c r="C69" s="68" t="s">
        <v>109</v>
      </c>
      <c r="D69" s="69">
        <v>6</v>
      </c>
      <c r="E69" s="69"/>
      <c r="F69" s="305">
        <f>D69*E69</f>
        <v>0</v>
      </c>
      <c r="G69" s="89"/>
    </row>
    <row r="70" spans="1:7" ht="14.25" customHeight="1">
      <c r="A70" s="67"/>
      <c r="B70" s="75" t="s">
        <v>309</v>
      </c>
      <c r="C70" s="68" t="s">
        <v>109</v>
      </c>
      <c r="D70" s="69">
        <v>6</v>
      </c>
      <c r="E70" s="69"/>
      <c r="F70" s="305">
        <f>D70*E70</f>
        <v>0</v>
      </c>
      <c r="G70" s="89"/>
    </row>
    <row r="71" spans="1:7" ht="14.25" customHeight="1">
      <c r="A71" s="67"/>
      <c r="B71" s="75" t="s">
        <v>305</v>
      </c>
      <c r="C71" s="68" t="s">
        <v>62</v>
      </c>
      <c r="D71" s="69">
        <v>6</v>
      </c>
      <c r="E71" s="69"/>
      <c r="F71" s="305">
        <f>D71*E71</f>
        <v>0</v>
      </c>
      <c r="G71" s="89"/>
    </row>
    <row r="72" spans="1:7" ht="12.75">
      <c r="A72" s="119"/>
      <c r="B72" s="75"/>
      <c r="C72" s="68"/>
      <c r="D72" s="69"/>
      <c r="E72" s="326"/>
      <c r="F72" s="69"/>
      <c r="G72" s="89"/>
    </row>
    <row r="73" spans="1:7" ht="12.75">
      <c r="A73" s="77"/>
      <c r="B73" s="115" t="s">
        <v>50</v>
      </c>
      <c r="C73" s="94"/>
      <c r="D73" s="95"/>
      <c r="E73" s="80"/>
      <c r="F73" s="307">
        <f>SUM(F64:F72)</f>
        <v>0</v>
      </c>
      <c r="G73" s="89"/>
    </row>
    <row r="74" spans="1:7" ht="12.75">
      <c r="A74" s="70"/>
      <c r="B74" s="71"/>
      <c r="C74" s="91"/>
      <c r="D74" s="87"/>
      <c r="E74" s="69"/>
      <c r="F74" s="88"/>
      <c r="G74" s="89"/>
    </row>
    <row r="75" spans="1:7" ht="12.75">
      <c r="A75" s="70"/>
      <c r="B75" s="71"/>
      <c r="C75" s="91"/>
      <c r="D75" s="87"/>
      <c r="E75" s="69"/>
      <c r="F75" s="88"/>
      <c r="G75" s="89"/>
    </row>
    <row r="76" spans="1:7" ht="12.75">
      <c r="A76" s="70"/>
      <c r="B76" s="71"/>
      <c r="C76" s="91"/>
      <c r="D76" s="87"/>
      <c r="E76" s="69"/>
      <c r="F76" s="88"/>
      <c r="G76" s="89"/>
    </row>
    <row r="77" spans="1:7" ht="12.75">
      <c r="A77" s="70"/>
      <c r="B77" s="71"/>
      <c r="C77" s="91"/>
      <c r="D77" s="87"/>
      <c r="E77" s="69"/>
      <c r="F77" s="88"/>
      <c r="G77" s="89"/>
    </row>
    <row r="78" spans="1:7" ht="12.75">
      <c r="A78" s="70"/>
      <c r="B78" s="71"/>
      <c r="C78" s="91"/>
      <c r="D78" s="87"/>
      <c r="E78" s="69"/>
      <c r="F78" s="88"/>
      <c r="G78" s="89"/>
    </row>
    <row r="79" spans="1:7" ht="15" customHeight="1">
      <c r="A79" s="204" t="s">
        <v>82</v>
      </c>
      <c r="B79" s="641" t="s">
        <v>139</v>
      </c>
      <c r="C79" s="641"/>
      <c r="D79" s="641"/>
      <c r="E79" s="641"/>
      <c r="F79" s="205"/>
      <c r="G79" s="89"/>
    </row>
    <row r="80" spans="1:7" ht="15" customHeight="1">
      <c r="A80" s="67"/>
      <c r="B80" s="126"/>
      <c r="C80" s="107"/>
      <c r="D80" s="212"/>
      <c r="E80" s="2"/>
      <c r="F80" s="202"/>
      <c r="G80" s="89"/>
    </row>
    <row r="81" spans="1:7" ht="42.75" customHeight="1">
      <c r="A81" s="67"/>
      <c r="B81" s="633" t="s">
        <v>140</v>
      </c>
      <c r="C81" s="633"/>
      <c r="D81" s="633"/>
      <c r="E81" s="633"/>
      <c r="F81" s="633"/>
      <c r="G81" s="89"/>
    </row>
    <row r="82" spans="1:7" ht="15" customHeight="1">
      <c r="A82" s="67"/>
      <c r="B82" s="637" t="s">
        <v>37</v>
      </c>
      <c r="C82" s="637"/>
      <c r="D82" s="637"/>
      <c r="E82" s="637"/>
      <c r="F82" s="637"/>
      <c r="G82" s="89"/>
    </row>
    <row r="83" spans="1:7" ht="30" customHeight="1">
      <c r="A83" s="67"/>
      <c r="B83" s="633" t="s">
        <v>141</v>
      </c>
      <c r="C83" s="633"/>
      <c r="D83" s="633"/>
      <c r="E83" s="633"/>
      <c r="F83" s="633"/>
      <c r="G83" s="89"/>
    </row>
    <row r="84" spans="1:7" ht="15" customHeight="1">
      <c r="A84" s="67"/>
      <c r="B84" s="637" t="s">
        <v>142</v>
      </c>
      <c r="C84" s="637"/>
      <c r="D84" s="637"/>
      <c r="E84" s="637"/>
      <c r="F84" s="637"/>
      <c r="G84" s="89"/>
    </row>
    <row r="85" spans="1:7" ht="15" customHeight="1">
      <c r="A85" s="67"/>
      <c r="B85" s="123"/>
      <c r="C85" s="127"/>
      <c r="D85" s="203"/>
      <c r="E85" s="203"/>
      <c r="F85" s="175"/>
      <c r="G85" s="89"/>
    </row>
    <row r="86" spans="1:7" ht="15" customHeight="1">
      <c r="A86" s="67"/>
      <c r="B86" s="633" t="s">
        <v>143</v>
      </c>
      <c r="C86" s="633"/>
      <c r="D86" s="633"/>
      <c r="E86" s="633"/>
      <c r="F86" s="633"/>
      <c r="G86" s="89"/>
    </row>
    <row r="87" spans="1:7" ht="15" customHeight="1">
      <c r="A87" s="67"/>
      <c r="B87" s="123"/>
      <c r="C87" s="127"/>
      <c r="D87" s="203"/>
      <c r="E87" s="203"/>
      <c r="F87" s="175"/>
      <c r="G87" s="89"/>
    </row>
    <row r="88" spans="1:7" ht="43.5" customHeight="1">
      <c r="A88" s="67"/>
      <c r="B88" s="633" t="s">
        <v>144</v>
      </c>
      <c r="C88" s="633"/>
      <c r="D88" s="633"/>
      <c r="E88" s="633"/>
      <c r="F88" s="633"/>
      <c r="G88" s="89"/>
    </row>
    <row r="89" spans="1:7" ht="12.75">
      <c r="A89" s="67"/>
      <c r="B89" s="127"/>
      <c r="C89" s="127"/>
      <c r="D89" s="127"/>
      <c r="E89" s="127"/>
      <c r="F89" s="127"/>
      <c r="G89" s="89"/>
    </row>
    <row r="90" spans="1:7" ht="12.75">
      <c r="A90" s="67"/>
      <c r="B90" s="127"/>
      <c r="C90" s="127"/>
      <c r="D90" s="127"/>
      <c r="E90" s="127"/>
      <c r="F90" s="127"/>
      <c r="G90" s="89"/>
    </row>
    <row r="91" spans="1:7" ht="12.75">
      <c r="A91" s="67"/>
      <c r="B91" s="127"/>
      <c r="C91" s="127"/>
      <c r="D91" s="127"/>
      <c r="E91" s="127"/>
      <c r="F91" s="127"/>
      <c r="G91" s="89"/>
    </row>
    <row r="92" spans="1:7" ht="14.25" customHeight="1">
      <c r="A92" s="67"/>
      <c r="B92" s="127"/>
      <c r="C92" s="127"/>
      <c r="D92" s="127"/>
      <c r="E92" s="127"/>
      <c r="F92" s="127"/>
      <c r="G92" s="89"/>
    </row>
    <row r="93" spans="1:7" ht="12.75">
      <c r="A93" s="70" t="s">
        <v>82</v>
      </c>
      <c r="B93" s="71" t="s">
        <v>145</v>
      </c>
      <c r="C93" s="91"/>
      <c r="D93" s="87"/>
      <c r="E93" s="69"/>
      <c r="F93" s="88"/>
      <c r="G93" s="89"/>
    </row>
    <row r="94" spans="1:7" ht="12.75">
      <c r="A94" s="70"/>
      <c r="B94" s="71"/>
      <c r="C94" s="91"/>
      <c r="D94" s="87"/>
      <c r="E94" s="69"/>
      <c r="F94" s="88"/>
      <c r="G94" s="89"/>
    </row>
    <row r="95" spans="1:7" ht="63.75">
      <c r="A95" s="67" t="s">
        <v>150</v>
      </c>
      <c r="B95" s="279" t="s">
        <v>291</v>
      </c>
      <c r="C95" s="68"/>
      <c r="D95" s="212"/>
      <c r="E95" s="69"/>
      <c r="F95" s="61"/>
      <c r="G95" s="89"/>
    </row>
    <row r="96" spans="1:7" ht="193.5" customHeight="1">
      <c r="A96" s="67"/>
      <c r="B96" s="279" t="s">
        <v>288</v>
      </c>
      <c r="C96" s="68"/>
      <c r="D96" s="212"/>
      <c r="E96" s="69"/>
      <c r="F96" s="61"/>
      <c r="G96" s="89"/>
    </row>
    <row r="97" spans="1:7" ht="51">
      <c r="A97" s="67"/>
      <c r="B97" s="320" t="s">
        <v>289</v>
      </c>
      <c r="C97" s="68"/>
      <c r="D97" s="212"/>
      <c r="E97" s="69"/>
      <c r="F97" s="61"/>
      <c r="G97" s="89"/>
    </row>
    <row r="98" spans="1:7" ht="25.5">
      <c r="A98" s="67"/>
      <c r="B98" s="117" t="s">
        <v>258</v>
      </c>
      <c r="C98" s="68" t="s">
        <v>109</v>
      </c>
      <c r="D98" s="212">
        <v>1</v>
      </c>
      <c r="E98" s="69"/>
      <c r="F98" s="305">
        <f>D98*E98</f>
        <v>0</v>
      </c>
      <c r="G98" s="89"/>
    </row>
    <row r="99" spans="1:7" ht="12.75">
      <c r="A99" s="67"/>
      <c r="B99" s="117"/>
      <c r="C99" s="68"/>
      <c r="D99" s="212"/>
      <c r="E99" s="69"/>
      <c r="F99" s="61"/>
      <c r="G99" s="89"/>
    </row>
    <row r="100" spans="1:7" ht="12.75">
      <c r="A100" s="67"/>
      <c r="B100" s="117"/>
      <c r="C100" s="68"/>
      <c r="D100" s="212"/>
      <c r="E100" s="69"/>
      <c r="F100" s="61"/>
      <c r="G100" s="89"/>
    </row>
    <row r="101" spans="1:7" ht="12.75">
      <c r="A101" s="67"/>
      <c r="B101" s="117"/>
      <c r="C101" s="68"/>
      <c r="D101" s="212"/>
      <c r="E101" s="69"/>
      <c r="F101" s="61"/>
      <c r="G101" s="89"/>
    </row>
    <row r="102" spans="1:7" ht="12.75">
      <c r="A102" s="67"/>
      <c r="B102" s="117"/>
      <c r="C102" s="68"/>
      <c r="D102" s="212"/>
      <c r="E102" s="69"/>
      <c r="F102" s="61"/>
      <c r="G102" s="89"/>
    </row>
    <row r="103" spans="1:7" ht="63.75">
      <c r="A103" s="67" t="s">
        <v>151</v>
      </c>
      <c r="B103" s="279" t="s">
        <v>290</v>
      </c>
      <c r="C103" s="68"/>
      <c r="D103" s="212"/>
      <c r="E103" s="69"/>
      <c r="F103" s="61"/>
      <c r="G103" s="89"/>
    </row>
    <row r="104" spans="1:7" ht="200.25" customHeight="1">
      <c r="A104" s="67"/>
      <c r="B104" s="279" t="s">
        <v>288</v>
      </c>
      <c r="C104" s="68"/>
      <c r="D104" s="212"/>
      <c r="E104" s="69"/>
      <c r="F104" s="61"/>
      <c r="G104" s="89"/>
    </row>
    <row r="105" spans="1:7" ht="42" customHeight="1">
      <c r="A105" s="67"/>
      <c r="B105" s="320" t="s">
        <v>289</v>
      </c>
      <c r="C105" s="68"/>
      <c r="D105" s="212"/>
      <c r="E105" s="69"/>
      <c r="F105" s="61"/>
      <c r="G105" s="89"/>
    </row>
    <row r="106" spans="1:7" ht="25.5">
      <c r="A106" s="67"/>
      <c r="B106" s="117" t="s">
        <v>259</v>
      </c>
      <c r="C106" s="68" t="s">
        <v>109</v>
      </c>
      <c r="D106" s="212">
        <v>1</v>
      </c>
      <c r="E106" s="69"/>
      <c r="F106" s="305">
        <f>D106*E106</f>
        <v>0</v>
      </c>
      <c r="G106" s="89"/>
    </row>
    <row r="107" spans="1:7" ht="12.75">
      <c r="A107" s="67"/>
      <c r="B107" s="117"/>
      <c r="C107" s="68"/>
      <c r="D107" s="212"/>
      <c r="E107" s="69"/>
      <c r="F107" s="305"/>
      <c r="G107" s="89"/>
    </row>
    <row r="108" spans="1:7" ht="12.75">
      <c r="A108" s="67"/>
      <c r="B108" s="117"/>
      <c r="C108" s="68"/>
      <c r="D108" s="212"/>
      <c r="E108" s="69"/>
      <c r="F108" s="305"/>
      <c r="G108" s="89"/>
    </row>
    <row r="109" spans="1:7" ht="12.75">
      <c r="A109" s="67"/>
      <c r="B109" s="117"/>
      <c r="C109" s="68"/>
      <c r="D109" s="212"/>
      <c r="E109" s="69"/>
      <c r="F109" s="305"/>
      <c r="G109" s="89"/>
    </row>
    <row r="110" spans="1:7" ht="12.75">
      <c r="A110" s="67"/>
      <c r="B110" s="117"/>
      <c r="C110" s="68"/>
      <c r="D110" s="212"/>
      <c r="E110" s="69"/>
      <c r="F110" s="305"/>
      <c r="G110" s="89"/>
    </row>
    <row r="111" spans="1:7" ht="12.75">
      <c r="A111" s="67"/>
      <c r="B111" s="117"/>
      <c r="C111" s="68"/>
      <c r="D111" s="212"/>
      <c r="E111" s="69"/>
      <c r="F111" s="305"/>
      <c r="G111" s="89"/>
    </row>
    <row r="112" spans="1:7" ht="336.75" customHeight="1">
      <c r="A112" s="67" t="s">
        <v>292</v>
      </c>
      <c r="B112" s="321" t="s">
        <v>299</v>
      </c>
      <c r="C112" s="68"/>
      <c r="D112" s="212"/>
      <c r="E112" s="69"/>
      <c r="F112" s="305"/>
      <c r="G112" s="89"/>
    </row>
    <row r="113" spans="1:7" ht="293.25">
      <c r="A113" s="67"/>
      <c r="B113" s="321" t="s">
        <v>293</v>
      </c>
      <c r="C113" s="68"/>
      <c r="D113" s="212"/>
      <c r="E113" s="69"/>
      <c r="F113" s="305"/>
      <c r="G113" s="89"/>
    </row>
    <row r="114" spans="1:7" ht="12.75">
      <c r="A114" s="67"/>
      <c r="B114" s="117"/>
      <c r="C114" s="68"/>
      <c r="D114" s="212"/>
      <c r="E114" s="69"/>
      <c r="F114" s="305"/>
      <c r="G114" s="89"/>
    </row>
    <row r="115" spans="1:7" ht="12.75">
      <c r="A115" s="67"/>
      <c r="B115" s="117"/>
      <c r="C115" s="68"/>
      <c r="D115" s="212"/>
      <c r="E115" s="69"/>
      <c r="F115" s="305"/>
      <c r="G115" s="89"/>
    </row>
    <row r="116" spans="1:7" ht="12.75">
      <c r="A116" s="67"/>
      <c r="B116" s="117"/>
      <c r="C116" s="68"/>
      <c r="D116" s="212"/>
      <c r="E116" s="69"/>
      <c r="F116" s="305"/>
      <c r="G116" s="89"/>
    </row>
    <row r="117" spans="1:7" ht="12.75">
      <c r="A117" s="67"/>
      <c r="B117" s="117"/>
      <c r="C117" s="68"/>
      <c r="D117" s="212"/>
      <c r="E117" s="69"/>
      <c r="F117" s="305"/>
      <c r="G117" s="89"/>
    </row>
    <row r="118" spans="1:7" ht="12.75">
      <c r="A118" s="67"/>
      <c r="B118" s="322" t="s">
        <v>294</v>
      </c>
      <c r="C118" s="68" t="s">
        <v>187</v>
      </c>
      <c r="D118" s="69">
        <v>400</v>
      </c>
      <c r="E118" s="69"/>
      <c r="F118" s="305">
        <f>D118*E118</f>
        <v>0</v>
      </c>
      <c r="G118" s="89"/>
    </row>
    <row r="119" spans="1:7" ht="14.25">
      <c r="A119" s="67"/>
      <c r="B119" s="322" t="s">
        <v>295</v>
      </c>
      <c r="C119" s="68" t="s">
        <v>68</v>
      </c>
      <c r="D119" s="69">
        <v>8</v>
      </c>
      <c r="E119" s="69"/>
      <c r="F119" s="305">
        <f>D119*E119</f>
        <v>0</v>
      </c>
      <c r="G119" s="89"/>
    </row>
    <row r="120" spans="1:7" ht="12.75">
      <c r="A120" s="67"/>
      <c r="B120" s="323" t="s">
        <v>296</v>
      </c>
      <c r="C120" s="68" t="s">
        <v>62</v>
      </c>
      <c r="D120" s="69">
        <v>7</v>
      </c>
      <c r="E120" s="69"/>
      <c r="F120" s="305">
        <f>D120*E120</f>
        <v>0</v>
      </c>
      <c r="G120" s="89"/>
    </row>
    <row r="121" spans="1:7" ht="12.75">
      <c r="A121" s="67"/>
      <c r="B121" s="616" t="s">
        <v>297</v>
      </c>
      <c r="C121" s="324"/>
      <c r="D121" s="325"/>
      <c r="E121" s="326"/>
      <c r="F121" s="326"/>
      <c r="G121" s="89"/>
    </row>
    <row r="122" spans="1:7" ht="12.75">
      <c r="A122" s="67"/>
      <c r="B122" s="117"/>
      <c r="C122" s="68"/>
      <c r="D122" s="212"/>
      <c r="E122" s="69"/>
      <c r="F122" s="305"/>
      <c r="G122" s="89"/>
    </row>
    <row r="123" spans="1:7" ht="12.75">
      <c r="A123" s="67"/>
      <c r="B123" s="322" t="s">
        <v>294</v>
      </c>
      <c r="C123" s="68" t="s">
        <v>187</v>
      </c>
      <c r="D123" s="69">
        <v>400</v>
      </c>
      <c r="E123" s="69"/>
      <c r="F123" s="305">
        <f>D123*E123</f>
        <v>0</v>
      </c>
      <c r="G123" s="89"/>
    </row>
    <row r="124" spans="1:7" ht="14.25">
      <c r="A124" s="67"/>
      <c r="B124" s="322" t="s">
        <v>295</v>
      </c>
      <c r="C124" s="68" t="s">
        <v>68</v>
      </c>
      <c r="D124" s="69">
        <v>11</v>
      </c>
      <c r="E124" s="69"/>
      <c r="F124" s="305">
        <f>D124*E124</f>
        <v>0</v>
      </c>
      <c r="G124" s="89"/>
    </row>
    <row r="125" spans="1:7" ht="12.75">
      <c r="A125" s="67"/>
      <c r="B125" s="323" t="s">
        <v>296</v>
      </c>
      <c r="C125" s="68" t="s">
        <v>62</v>
      </c>
      <c r="D125" s="69">
        <v>7.5</v>
      </c>
      <c r="E125" s="69"/>
      <c r="F125" s="305">
        <f>D125*E125</f>
        <v>0</v>
      </c>
      <c r="G125" s="89"/>
    </row>
    <row r="126" spans="1:7" ht="12" customHeight="1">
      <c r="A126" s="70"/>
      <c r="B126" s="616" t="s">
        <v>298</v>
      </c>
      <c r="C126" s="324"/>
      <c r="D126" s="325"/>
      <c r="E126" s="326"/>
      <c r="F126" s="326"/>
      <c r="G126" s="89"/>
    </row>
    <row r="127" spans="1:7" ht="12" customHeight="1">
      <c r="A127" s="70"/>
      <c r="B127" s="117"/>
      <c r="C127" s="324"/>
      <c r="D127" s="325"/>
      <c r="E127" s="326"/>
      <c r="F127" s="326"/>
      <c r="G127" s="89"/>
    </row>
    <row r="128" spans="1:12" ht="222" customHeight="1">
      <c r="A128" s="67" t="s">
        <v>300</v>
      </c>
      <c r="B128" s="172" t="s">
        <v>303</v>
      </c>
      <c r="E128" s="326"/>
      <c r="F128" s="326"/>
      <c r="G128" s="89"/>
      <c r="I128" s="327"/>
      <c r="J128" s="327"/>
      <c r="K128" s="327"/>
      <c r="L128" s="327"/>
    </row>
    <row r="129" spans="1:12" ht="12" customHeight="1">
      <c r="A129" s="70"/>
      <c r="B129" s="172" t="s">
        <v>301</v>
      </c>
      <c r="C129" s="68" t="s">
        <v>187</v>
      </c>
      <c r="D129" s="212">
        <v>200</v>
      </c>
      <c r="E129" s="69"/>
      <c r="F129" s="305">
        <f>D129*E129</f>
        <v>0</v>
      </c>
      <c r="G129" s="89"/>
      <c r="I129" s="327"/>
      <c r="J129" s="327"/>
      <c r="K129" s="327"/>
      <c r="L129" s="327"/>
    </row>
    <row r="130" spans="1:12" ht="12" customHeight="1">
      <c r="A130" s="70"/>
      <c r="B130" s="172" t="s">
        <v>302</v>
      </c>
      <c r="C130" s="68" t="s">
        <v>248</v>
      </c>
      <c r="D130" s="212">
        <v>5.5</v>
      </c>
      <c r="E130" s="69"/>
      <c r="F130" s="305">
        <f>D130*E130</f>
        <v>0</v>
      </c>
      <c r="G130" s="89"/>
      <c r="I130" s="327"/>
      <c r="J130" s="327"/>
      <c r="K130" s="327"/>
      <c r="L130" s="327"/>
    </row>
    <row r="131" spans="1:12" ht="12.75">
      <c r="A131" s="67"/>
      <c r="B131" s="214"/>
      <c r="C131" s="215"/>
      <c r="D131" s="212"/>
      <c r="E131" s="69"/>
      <c r="F131" s="61"/>
      <c r="G131" s="89"/>
      <c r="I131" s="327"/>
      <c r="J131" s="327"/>
      <c r="K131" s="327"/>
      <c r="L131" s="327"/>
    </row>
    <row r="132" spans="1:7" ht="12.75">
      <c r="A132" s="77"/>
      <c r="B132" s="115" t="s">
        <v>146</v>
      </c>
      <c r="C132" s="94"/>
      <c r="D132" s="95"/>
      <c r="E132" s="80"/>
      <c r="F132" s="307">
        <f>SUM(F95:F131)</f>
        <v>0</v>
      </c>
      <c r="G132" s="89"/>
    </row>
    <row r="133" spans="1:7" ht="12.75">
      <c r="A133" s="70"/>
      <c r="B133" s="71"/>
      <c r="C133" s="91"/>
      <c r="D133" s="87"/>
      <c r="E133" s="69"/>
      <c r="F133" s="88"/>
      <c r="G133" s="89"/>
    </row>
    <row r="134" spans="1:7" ht="12.75">
      <c r="A134" s="70"/>
      <c r="B134" s="71"/>
      <c r="C134" s="91"/>
      <c r="D134" s="87"/>
      <c r="E134" s="69"/>
      <c r="F134" s="88"/>
      <c r="G134" s="89"/>
    </row>
    <row r="135" spans="1:7" ht="12.75">
      <c r="A135" s="70"/>
      <c r="B135" s="71"/>
      <c r="C135" s="91"/>
      <c r="D135" s="87"/>
      <c r="E135" s="69"/>
      <c r="F135" s="88"/>
      <c r="G135" s="89"/>
    </row>
    <row r="136" spans="1:7" ht="12.75">
      <c r="A136" s="70"/>
      <c r="B136" s="71"/>
      <c r="C136" s="91"/>
      <c r="D136" s="87"/>
      <c r="E136" s="69"/>
      <c r="F136" s="88"/>
      <c r="G136" s="89"/>
    </row>
    <row r="137" spans="1:7" ht="12.75">
      <c r="A137" s="70"/>
      <c r="B137" s="71"/>
      <c r="C137" s="91"/>
      <c r="D137" s="87"/>
      <c r="E137" s="69"/>
      <c r="F137" s="88"/>
      <c r="G137" s="89"/>
    </row>
    <row r="138" spans="1:7" s="27" customFormat="1" ht="12.75">
      <c r="A138" s="232" t="s">
        <v>92</v>
      </c>
      <c r="B138" s="233" t="s">
        <v>229</v>
      </c>
      <c r="C138" s="234"/>
      <c r="D138" s="235"/>
      <c r="E138" s="236"/>
      <c r="F138" s="237"/>
      <c r="G138" s="238"/>
    </row>
    <row r="139" spans="1:7" ht="12.75">
      <c r="A139" s="70"/>
      <c r="B139" s="221"/>
      <c r="C139" s="222"/>
      <c r="D139" s="223"/>
      <c r="E139" s="224"/>
      <c r="F139" s="225"/>
      <c r="G139" s="89"/>
    </row>
    <row r="140" spans="1:7" ht="42.75" customHeight="1">
      <c r="A140" s="70"/>
      <c r="B140" s="633" t="s">
        <v>230</v>
      </c>
      <c r="C140" s="633"/>
      <c r="D140" s="633"/>
      <c r="E140" s="633"/>
      <c r="F140" s="633"/>
      <c r="G140" s="89"/>
    </row>
    <row r="141" spans="1:7" ht="12.75">
      <c r="A141" s="70"/>
      <c r="B141" s="123"/>
      <c r="C141" s="127"/>
      <c r="D141" s="124"/>
      <c r="E141" s="203"/>
      <c r="F141" s="226"/>
      <c r="G141" s="89"/>
    </row>
    <row r="142" spans="1:7" ht="45.75" customHeight="1">
      <c r="A142" s="70"/>
      <c r="B142" s="644" t="s">
        <v>188</v>
      </c>
      <c r="C142" s="644"/>
      <c r="D142" s="644"/>
      <c r="E142" s="644"/>
      <c r="F142" s="644"/>
      <c r="G142" s="89"/>
    </row>
    <row r="143" spans="1:7" ht="12.75">
      <c r="A143" s="70"/>
      <c r="B143" s="176"/>
      <c r="C143" s="127"/>
      <c r="D143" s="127"/>
      <c r="E143" s="209"/>
      <c r="F143" s="227"/>
      <c r="G143" s="89"/>
    </row>
    <row r="144" spans="1:7" ht="27" customHeight="1">
      <c r="A144" s="70"/>
      <c r="B144" s="637" t="s">
        <v>189</v>
      </c>
      <c r="C144" s="637"/>
      <c r="D144" s="637"/>
      <c r="E144" s="637"/>
      <c r="F144" s="637"/>
      <c r="G144" s="89"/>
    </row>
    <row r="145" spans="1:7" ht="42" customHeight="1">
      <c r="A145" s="70"/>
      <c r="B145" s="642" t="s">
        <v>159</v>
      </c>
      <c r="C145" s="642"/>
      <c r="D145" s="642"/>
      <c r="E145" s="642"/>
      <c r="F145" s="642"/>
      <c r="G145" s="89"/>
    </row>
    <row r="146" spans="1:7" ht="12.75">
      <c r="A146" s="70"/>
      <c r="B146" s="228"/>
      <c r="C146" s="228"/>
      <c r="D146" s="228"/>
      <c r="E146" s="229"/>
      <c r="F146" s="230"/>
      <c r="G146" s="89"/>
    </row>
    <row r="147" spans="1:7" ht="12.75" customHeight="1">
      <c r="A147" s="70"/>
      <c r="B147" s="640" t="s">
        <v>160</v>
      </c>
      <c r="C147" s="640"/>
      <c r="D147" s="640"/>
      <c r="E147" s="640"/>
      <c r="F147" s="640"/>
      <c r="G147" s="89"/>
    </row>
    <row r="148" spans="1:7" ht="12.75">
      <c r="A148" s="70"/>
      <c r="B148" s="62" t="s">
        <v>96</v>
      </c>
      <c r="C148" s="228"/>
      <c r="D148" s="228"/>
      <c r="E148" s="229"/>
      <c r="F148" s="230"/>
      <c r="G148" s="89"/>
    </row>
    <row r="149" spans="1:7" ht="12.75">
      <c r="A149" s="70"/>
      <c r="B149" s="62" t="s">
        <v>97</v>
      </c>
      <c r="C149" s="228"/>
      <c r="D149" s="228"/>
      <c r="E149" s="229"/>
      <c r="F149" s="230"/>
      <c r="G149" s="89"/>
    </row>
    <row r="150" spans="1:7" ht="12.75">
      <c r="A150" s="70"/>
      <c r="B150" s="62" t="s">
        <v>98</v>
      </c>
      <c r="C150" s="228"/>
      <c r="D150" s="228"/>
      <c r="E150" s="229"/>
      <c r="F150" s="230"/>
      <c r="G150" s="89"/>
    </row>
    <row r="151" spans="1:7" ht="12.75" customHeight="1">
      <c r="A151" s="70"/>
      <c r="B151" s="640" t="s">
        <v>43</v>
      </c>
      <c r="C151" s="640"/>
      <c r="D151" s="640"/>
      <c r="E151" s="640"/>
      <c r="F151" s="640"/>
      <c r="G151" s="89"/>
    </row>
    <row r="152" spans="1:7" ht="12.75" customHeight="1">
      <c r="A152" s="70"/>
      <c r="B152" s="640" t="s">
        <v>44</v>
      </c>
      <c r="C152" s="640"/>
      <c r="D152" s="640"/>
      <c r="E152" s="640"/>
      <c r="F152" s="640"/>
      <c r="G152" s="89"/>
    </row>
    <row r="153" spans="1:7" ht="12.75">
      <c r="A153" s="70"/>
      <c r="B153" s="231" t="s">
        <v>161</v>
      </c>
      <c r="C153" s="228"/>
      <c r="D153" s="228"/>
      <c r="E153" s="229"/>
      <c r="F153" s="230"/>
      <c r="G153" s="89"/>
    </row>
    <row r="154" spans="1:7" ht="25.5">
      <c r="A154" s="70"/>
      <c r="B154" s="75" t="s">
        <v>162</v>
      </c>
      <c r="C154" s="228"/>
      <c r="D154" s="228"/>
      <c r="E154" s="229"/>
      <c r="F154" s="230"/>
      <c r="G154" s="89"/>
    </row>
    <row r="155" spans="1:7" ht="12.75" customHeight="1">
      <c r="A155" s="70"/>
      <c r="B155" s="640" t="s">
        <v>163</v>
      </c>
      <c r="C155" s="640"/>
      <c r="D155" s="640"/>
      <c r="E155" s="640"/>
      <c r="F155" s="640"/>
      <c r="G155" s="89"/>
    </row>
    <row r="156" spans="1:7" ht="12.75">
      <c r="A156" s="70"/>
      <c r="B156" s="71"/>
      <c r="C156" s="91"/>
      <c r="D156" s="87"/>
      <c r="E156" s="69"/>
      <c r="F156" s="88"/>
      <c r="G156" s="89"/>
    </row>
    <row r="157" spans="1:7" ht="12.75">
      <c r="A157" s="70"/>
      <c r="B157" s="71"/>
      <c r="C157" s="91"/>
      <c r="D157" s="87"/>
      <c r="E157" s="69"/>
      <c r="F157" s="88"/>
      <c r="G157" s="89"/>
    </row>
    <row r="158" spans="1:7" ht="12.75">
      <c r="A158" s="232" t="s">
        <v>92</v>
      </c>
      <c r="B158" s="233" t="s">
        <v>190</v>
      </c>
      <c r="C158" s="242"/>
      <c r="D158" s="243"/>
      <c r="E158" s="220"/>
      <c r="F158" s="244"/>
      <c r="G158" s="89"/>
    </row>
    <row r="159" spans="1:7" ht="12.75">
      <c r="A159" s="70"/>
      <c r="B159" s="71"/>
      <c r="C159" s="91"/>
      <c r="D159" s="87"/>
      <c r="E159" s="69"/>
      <c r="F159" s="88"/>
      <c r="G159" s="89"/>
    </row>
    <row r="160" spans="1:7" ht="191.25">
      <c r="A160" s="67" t="s">
        <v>28</v>
      </c>
      <c r="B160" s="279" t="s">
        <v>310</v>
      </c>
      <c r="C160" s="68"/>
      <c r="D160" s="212"/>
      <c r="E160" s="69"/>
      <c r="F160" s="61"/>
      <c r="G160" s="89"/>
    </row>
    <row r="161" spans="1:7" ht="25.5">
      <c r="A161" s="67"/>
      <c r="B161" s="117" t="s">
        <v>311</v>
      </c>
      <c r="C161" s="68" t="s">
        <v>109</v>
      </c>
      <c r="D161" s="212">
        <v>1</v>
      </c>
      <c r="E161" s="69"/>
      <c r="F161" s="305">
        <f>D161*E161</f>
        <v>0</v>
      </c>
      <c r="G161" s="89"/>
    </row>
    <row r="162" spans="1:7" ht="12.75">
      <c r="A162" s="70"/>
      <c r="B162" s="71"/>
      <c r="C162" s="91"/>
      <c r="D162" s="87"/>
      <c r="E162" s="69"/>
      <c r="F162" s="88"/>
      <c r="G162" s="89"/>
    </row>
    <row r="163" spans="1:7" ht="12.75">
      <c r="A163" s="70"/>
      <c r="B163" s="71"/>
      <c r="C163" s="91"/>
      <c r="D163" s="87"/>
      <c r="E163" s="69"/>
      <c r="F163" s="88"/>
      <c r="G163" s="89"/>
    </row>
    <row r="164" spans="1:7" ht="12.75">
      <c r="A164" s="70"/>
      <c r="B164" s="71"/>
      <c r="C164" s="91"/>
      <c r="D164" s="87"/>
      <c r="E164" s="69"/>
      <c r="F164" s="88"/>
      <c r="G164" s="89"/>
    </row>
    <row r="165" spans="1:7" ht="12.75">
      <c r="A165" s="70"/>
      <c r="B165" s="71"/>
      <c r="C165" s="91"/>
      <c r="D165" s="87"/>
      <c r="E165" s="69"/>
      <c r="F165" s="88"/>
      <c r="G165" s="89"/>
    </row>
    <row r="166" spans="1:7" ht="187.5" customHeight="1">
      <c r="A166" s="67" t="s">
        <v>29</v>
      </c>
      <c r="B166" s="75" t="s">
        <v>261</v>
      </c>
      <c r="C166" s="215"/>
      <c r="D166" s="239"/>
      <c r="E166" s="69"/>
      <c r="F166" s="88"/>
      <c r="G166" s="89"/>
    </row>
    <row r="167" spans="1:7" ht="25.5">
      <c r="A167" s="70"/>
      <c r="B167" s="75" t="s">
        <v>191</v>
      </c>
      <c r="C167" s="215"/>
      <c r="D167" s="239"/>
      <c r="E167" s="69"/>
      <c r="F167" s="88"/>
      <c r="G167" s="89"/>
    </row>
    <row r="168" spans="1:7" ht="25.5">
      <c r="A168" s="70"/>
      <c r="B168" s="117" t="s">
        <v>260</v>
      </c>
      <c r="C168" s="280" t="s">
        <v>109</v>
      </c>
      <c r="D168" s="241">
        <v>1</v>
      </c>
      <c r="E168" s="69"/>
      <c r="F168" s="61">
        <f>D168*E168</f>
        <v>0</v>
      </c>
      <c r="G168" s="89"/>
    </row>
    <row r="169" spans="1:7" ht="15" customHeight="1">
      <c r="A169" s="245"/>
      <c r="B169" s="217"/>
      <c r="C169" s="240"/>
      <c r="D169" s="241"/>
      <c r="E169" s="69"/>
      <c r="F169" s="61"/>
      <c r="G169" s="89"/>
    </row>
    <row r="170" spans="1:7" ht="66.75" customHeight="1">
      <c r="A170" s="67" t="s">
        <v>241</v>
      </c>
      <c r="B170" s="279" t="s">
        <v>312</v>
      </c>
      <c r="C170" s="68"/>
      <c r="D170" s="212"/>
      <c r="E170" s="69"/>
      <c r="F170" s="61"/>
      <c r="G170" s="89"/>
    </row>
    <row r="171" spans="1:7" ht="33.75" customHeight="1">
      <c r="A171" s="302"/>
      <c r="B171" s="117" t="s">
        <v>313</v>
      </c>
      <c r="C171" s="68" t="s">
        <v>109</v>
      </c>
      <c r="D171" s="212">
        <v>3</v>
      </c>
      <c r="E171" s="69"/>
      <c r="F171" s="305">
        <f>D171*E171</f>
        <v>0</v>
      </c>
      <c r="G171" s="89"/>
    </row>
    <row r="172" spans="1:7" ht="12.75">
      <c r="A172" s="70"/>
      <c r="B172" s="71"/>
      <c r="C172" s="91"/>
      <c r="D172" s="87"/>
      <c r="E172" s="69"/>
      <c r="F172" s="88"/>
      <c r="G172" s="89"/>
    </row>
    <row r="173" spans="1:7" ht="12.75">
      <c r="A173" s="77"/>
      <c r="B173" s="115" t="s">
        <v>227</v>
      </c>
      <c r="C173" s="94"/>
      <c r="D173" s="95"/>
      <c r="E173" s="80"/>
      <c r="F173" s="307">
        <f>SUM(F153:F172)</f>
        <v>0</v>
      </c>
      <c r="G173" s="89"/>
    </row>
    <row r="174" spans="1:7" ht="12.75">
      <c r="A174" s="70"/>
      <c r="B174" s="71"/>
      <c r="C174" s="91"/>
      <c r="D174" s="87"/>
      <c r="E174" s="69"/>
      <c r="F174" s="88"/>
      <c r="G174" s="89"/>
    </row>
    <row r="175" spans="1:7" ht="12.75">
      <c r="A175" s="70"/>
      <c r="B175" s="71"/>
      <c r="C175" s="91"/>
      <c r="D175" s="87"/>
      <c r="E175" s="69"/>
      <c r="F175" s="88"/>
      <c r="G175" s="89"/>
    </row>
    <row r="176" spans="1:7" ht="12.75">
      <c r="A176" s="70"/>
      <c r="B176" s="71"/>
      <c r="C176" s="91"/>
      <c r="D176" s="87"/>
      <c r="E176" s="69"/>
      <c r="F176" s="88"/>
      <c r="G176" s="89"/>
    </row>
    <row r="177" spans="1:7" ht="12.75">
      <c r="A177" s="70"/>
      <c r="B177" s="71"/>
      <c r="C177" s="91"/>
      <c r="D177" s="87"/>
      <c r="E177" s="69"/>
      <c r="F177" s="88"/>
      <c r="G177" s="89"/>
    </row>
    <row r="178" spans="1:7" ht="12.75">
      <c r="A178" s="67"/>
      <c r="B178" s="89"/>
      <c r="C178" s="91"/>
      <c r="D178" s="87"/>
      <c r="E178" s="69"/>
      <c r="F178" s="88"/>
      <c r="G178" s="89"/>
    </row>
    <row r="179" spans="1:7" ht="12.75">
      <c r="A179" s="67"/>
      <c r="B179" s="89"/>
      <c r="C179" s="91"/>
      <c r="D179" s="87"/>
      <c r="E179" s="69"/>
      <c r="F179" s="88"/>
      <c r="G179" s="89"/>
    </row>
    <row r="180" spans="1:7" ht="12.75">
      <c r="A180" s="67"/>
      <c r="B180" s="89"/>
      <c r="C180" s="91"/>
      <c r="D180" s="87"/>
      <c r="E180" s="69"/>
      <c r="F180" s="88"/>
      <c r="G180" s="89"/>
    </row>
    <row r="181" spans="1:6" ht="14.25">
      <c r="A181" s="70" t="s">
        <v>231</v>
      </c>
      <c r="B181" s="639" t="s">
        <v>147</v>
      </c>
      <c r="C181" s="639"/>
      <c r="D181" s="69"/>
      <c r="E181" s="108"/>
      <c r="F181" s="108"/>
    </row>
    <row r="182" spans="1:6" ht="14.25">
      <c r="A182" s="67"/>
      <c r="B182" s="120"/>
      <c r="C182" s="62"/>
      <c r="D182" s="69"/>
      <c r="E182" s="108"/>
      <c r="F182" s="108"/>
    </row>
    <row r="183" spans="1:6" s="62" customFormat="1" ht="28.5" customHeight="1">
      <c r="A183" s="67"/>
      <c r="B183" s="627" t="s">
        <v>148</v>
      </c>
      <c r="C183" s="627"/>
      <c r="D183" s="627"/>
      <c r="E183" s="627"/>
      <c r="F183" s="627"/>
    </row>
    <row r="184" spans="1:6" s="62" customFormat="1" ht="12.75">
      <c r="A184" s="67"/>
      <c r="B184" s="123"/>
      <c r="C184" s="127"/>
      <c r="D184" s="203"/>
      <c r="E184" s="175"/>
      <c r="F184" s="175"/>
    </row>
    <row r="185" spans="1:6" s="62" customFormat="1" ht="57" customHeight="1">
      <c r="A185" s="67"/>
      <c r="B185" s="633" t="s">
        <v>49</v>
      </c>
      <c r="C185" s="633"/>
      <c r="D185" s="633"/>
      <c r="E185" s="633"/>
      <c r="F185" s="633"/>
    </row>
    <row r="186" spans="1:6" ht="12.75">
      <c r="A186" s="67"/>
      <c r="B186" s="90"/>
      <c r="C186" s="91"/>
      <c r="D186" s="87"/>
      <c r="E186" s="69"/>
      <c r="F186" s="88"/>
    </row>
    <row r="187" spans="1:6" ht="12.75">
      <c r="A187" s="67"/>
      <c r="B187" s="90"/>
      <c r="C187" s="91"/>
      <c r="D187" s="87"/>
      <c r="E187" s="69"/>
      <c r="F187" s="88"/>
    </row>
    <row r="188" spans="1:6" ht="12.75">
      <c r="A188" s="70" t="s">
        <v>231</v>
      </c>
      <c r="B188" s="71" t="s">
        <v>149</v>
      </c>
      <c r="C188" s="68"/>
      <c r="D188" s="69"/>
      <c r="E188" s="69"/>
      <c r="F188" s="88"/>
    </row>
    <row r="189" spans="1:6" ht="12.75">
      <c r="A189" s="67"/>
      <c r="B189" s="62"/>
      <c r="C189" s="68"/>
      <c r="D189" s="69"/>
      <c r="E189" s="69"/>
      <c r="F189" s="88"/>
    </row>
    <row r="190" spans="1:6" ht="83.25" customHeight="1">
      <c r="A190" s="67" t="s">
        <v>131</v>
      </c>
      <c r="B190" s="75" t="s">
        <v>262</v>
      </c>
      <c r="C190" s="173" t="s">
        <v>68</v>
      </c>
      <c r="D190" s="174">
        <v>94</v>
      </c>
      <c r="E190" s="84"/>
      <c r="F190" s="305">
        <f>D190*E190</f>
        <v>0</v>
      </c>
    </row>
    <row r="191" spans="1:6" ht="12.75">
      <c r="A191" s="67"/>
      <c r="B191" s="283"/>
      <c r="C191" s="91"/>
      <c r="D191" s="87"/>
      <c r="E191" s="69"/>
      <c r="F191" s="61"/>
    </row>
    <row r="192" spans="1:6" ht="89.25">
      <c r="A192" s="67" t="s">
        <v>264</v>
      </c>
      <c r="B192" s="75" t="s">
        <v>263</v>
      </c>
      <c r="C192" s="655" t="s">
        <v>62</v>
      </c>
      <c r="D192" s="69">
        <v>93</v>
      </c>
      <c r="E192" s="69"/>
      <c r="F192" s="305">
        <f>D192*E192</f>
        <v>0</v>
      </c>
    </row>
    <row r="193" spans="1:6" ht="12.75">
      <c r="A193" s="112"/>
      <c r="B193" s="147"/>
      <c r="C193" s="113"/>
      <c r="D193" s="114"/>
      <c r="E193" s="114"/>
      <c r="F193" s="154"/>
    </row>
    <row r="194" spans="1:6" ht="12.75">
      <c r="A194" s="77"/>
      <c r="B194" s="148" t="s">
        <v>164</v>
      </c>
      <c r="C194" s="113"/>
      <c r="D194" s="114"/>
      <c r="E194" s="114"/>
      <c r="F194" s="307">
        <f>SUM(F190:F193)</f>
        <v>0</v>
      </c>
    </row>
    <row r="195" spans="1:6" ht="12.75">
      <c r="A195" s="70"/>
      <c r="B195" s="71"/>
      <c r="C195" s="68"/>
      <c r="D195" s="69"/>
      <c r="E195" s="69"/>
      <c r="F195" s="88"/>
    </row>
    <row r="196" spans="1:6" ht="12.75">
      <c r="A196" s="70"/>
      <c r="B196" s="71"/>
      <c r="C196" s="68"/>
      <c r="D196" s="69"/>
      <c r="E196" s="69"/>
      <c r="F196" s="88"/>
    </row>
    <row r="197" spans="1:6" ht="12.75">
      <c r="A197" s="70"/>
      <c r="B197" s="71"/>
      <c r="C197" s="68"/>
      <c r="D197" s="69"/>
      <c r="E197" s="69"/>
      <c r="F197" s="88"/>
    </row>
    <row r="198" spans="1:6" ht="12.75">
      <c r="A198" s="70"/>
      <c r="B198" s="71"/>
      <c r="C198" s="68"/>
      <c r="D198" s="69"/>
      <c r="E198" s="69"/>
      <c r="F198" s="88"/>
    </row>
    <row r="199" spans="1:6" ht="12.75">
      <c r="A199" s="70"/>
      <c r="B199" s="71"/>
      <c r="C199" s="68"/>
      <c r="D199" s="69"/>
      <c r="E199" s="69"/>
      <c r="F199" s="88"/>
    </row>
    <row r="200" spans="1:6" ht="12.75">
      <c r="A200" s="70"/>
      <c r="B200" s="71"/>
      <c r="C200" s="68"/>
      <c r="D200" s="69"/>
      <c r="E200" s="69"/>
      <c r="F200" s="88"/>
    </row>
    <row r="201" spans="1:6" ht="12.75">
      <c r="A201" s="70"/>
      <c r="B201" s="71"/>
      <c r="C201" s="68"/>
      <c r="D201" s="69"/>
      <c r="E201" s="69"/>
      <c r="F201" s="88"/>
    </row>
    <row r="202" spans="1:7" ht="12.75">
      <c r="A202" s="101"/>
      <c r="B202" s="131"/>
      <c r="C202" s="92"/>
      <c r="D202" s="97"/>
      <c r="E202" s="84"/>
      <c r="F202" s="98"/>
      <c r="G202" s="89"/>
    </row>
    <row r="203" spans="1:7" ht="12.75">
      <c r="A203" s="101"/>
      <c r="B203" s="131"/>
      <c r="C203" s="92"/>
      <c r="D203" s="97"/>
      <c r="E203" s="84"/>
      <c r="F203" s="98"/>
      <c r="G203" s="89"/>
    </row>
    <row r="204" spans="1:7" ht="12.75">
      <c r="A204" s="101"/>
      <c r="B204" s="131"/>
      <c r="C204" s="92"/>
      <c r="D204" s="97"/>
      <c r="E204" s="84"/>
      <c r="F204" s="98"/>
      <c r="G204" s="89"/>
    </row>
    <row r="205" spans="1:6" ht="14.25">
      <c r="A205" s="17"/>
      <c r="B205" s="45"/>
      <c r="C205" s="21"/>
      <c r="D205" s="211"/>
      <c r="F205" s="37"/>
    </row>
    <row r="206" spans="1:6" ht="14.25">
      <c r="A206" s="70" t="s">
        <v>31</v>
      </c>
      <c r="B206" s="647" t="s">
        <v>175</v>
      </c>
      <c r="C206" s="647"/>
      <c r="D206" s="647"/>
      <c r="E206" s="149"/>
      <c r="F206" s="149"/>
    </row>
    <row r="207" spans="1:6" ht="14.25">
      <c r="A207" s="17"/>
      <c r="B207" s="120"/>
      <c r="C207" s="62"/>
      <c r="D207" s="69"/>
      <c r="E207" s="108"/>
      <c r="F207" s="108"/>
    </row>
    <row r="208" spans="1:6" s="62" customFormat="1" ht="42.75" customHeight="1">
      <c r="A208" s="184"/>
      <c r="B208" s="638" t="s">
        <v>232</v>
      </c>
      <c r="C208" s="638"/>
      <c r="D208" s="638"/>
      <c r="E208" s="638"/>
      <c r="F208" s="638"/>
    </row>
    <row r="209" spans="1:6" s="62" customFormat="1" ht="12.75" customHeight="1">
      <c r="A209" s="184"/>
      <c r="B209" s="247"/>
      <c r="C209" s="247"/>
      <c r="D209" s="247"/>
      <c r="E209" s="247"/>
      <c r="F209" s="247"/>
    </row>
    <row r="210" spans="1:6" s="62" customFormat="1" ht="39" customHeight="1">
      <c r="A210" s="184"/>
      <c r="B210" s="638" t="s">
        <v>176</v>
      </c>
      <c r="C210" s="638"/>
      <c r="D210" s="638"/>
      <c r="E210" s="638"/>
      <c r="F210" s="638"/>
    </row>
    <row r="211" spans="1:6" s="62" customFormat="1" ht="12.75" customHeight="1">
      <c r="A211" s="184"/>
      <c r="B211" s="248"/>
      <c r="C211" s="215"/>
      <c r="D211" s="249"/>
      <c r="E211" s="250"/>
      <c r="F211" s="251"/>
    </row>
    <row r="212" spans="1:6" s="62" customFormat="1" ht="12.75" customHeight="1">
      <c r="A212" s="184"/>
      <c r="B212" s="638" t="s">
        <v>177</v>
      </c>
      <c r="C212" s="638"/>
      <c r="D212" s="638"/>
      <c r="E212" s="638"/>
      <c r="F212" s="638"/>
    </row>
    <row r="213" spans="1:6" s="62" customFormat="1" ht="12.75">
      <c r="A213" s="184"/>
      <c r="B213" s="247"/>
      <c r="C213" s="247"/>
      <c r="D213" s="247"/>
      <c r="E213" s="247"/>
      <c r="F213" s="247"/>
    </row>
    <row r="214" spans="1:6" s="62" customFormat="1" ht="32.25" customHeight="1">
      <c r="A214" s="184"/>
      <c r="B214" s="638" t="s">
        <v>178</v>
      </c>
      <c r="C214" s="638"/>
      <c r="D214" s="638"/>
      <c r="E214" s="638"/>
      <c r="F214" s="638"/>
    </row>
    <row r="215" spans="1:6" s="62" customFormat="1" ht="12.75">
      <c r="A215" s="184"/>
      <c r="B215" s="247"/>
      <c r="C215" s="247"/>
      <c r="D215" s="247"/>
      <c r="E215" s="247"/>
      <c r="F215" s="247"/>
    </row>
    <row r="216" spans="1:6" s="62" customFormat="1" ht="44.25" customHeight="1">
      <c r="A216" s="184"/>
      <c r="B216" s="638" t="s">
        <v>179</v>
      </c>
      <c r="C216" s="638"/>
      <c r="D216" s="638"/>
      <c r="E216" s="638"/>
      <c r="F216" s="638"/>
    </row>
    <row r="217" spans="1:6" s="62" customFormat="1" ht="12.75">
      <c r="A217" s="184"/>
      <c r="B217" s="247"/>
      <c r="C217" s="247"/>
      <c r="D217" s="247"/>
      <c r="E217" s="247"/>
      <c r="F217" s="247"/>
    </row>
    <row r="218" spans="1:6" s="62" customFormat="1" ht="45.75" customHeight="1">
      <c r="A218" s="184"/>
      <c r="B218" s="638" t="s">
        <v>180</v>
      </c>
      <c r="C218" s="638"/>
      <c r="D218" s="638"/>
      <c r="E218" s="638"/>
      <c r="F218" s="638"/>
    </row>
    <row r="219" spans="1:6" s="62" customFormat="1" ht="12.75">
      <c r="A219" s="184"/>
      <c r="B219" s="247"/>
      <c r="C219" s="247"/>
      <c r="D219" s="247"/>
      <c r="E219" s="247"/>
      <c r="F219" s="247"/>
    </row>
    <row r="220" spans="1:6" s="62" customFormat="1" ht="69" customHeight="1">
      <c r="A220" s="184"/>
      <c r="B220" s="638" t="s">
        <v>181</v>
      </c>
      <c r="C220" s="638"/>
      <c r="D220" s="638"/>
      <c r="E220" s="638"/>
      <c r="F220" s="638"/>
    </row>
    <row r="221" spans="1:6" s="62" customFormat="1" ht="12.75">
      <c r="A221" s="184"/>
      <c r="B221" s="247"/>
      <c r="C221" s="247"/>
      <c r="D221" s="247"/>
      <c r="E221" s="247"/>
      <c r="F221" s="247"/>
    </row>
    <row r="222" spans="1:6" s="62" customFormat="1" ht="29.25" customHeight="1">
      <c r="A222" s="184"/>
      <c r="B222" s="638" t="s">
        <v>182</v>
      </c>
      <c r="C222" s="638"/>
      <c r="D222" s="638"/>
      <c r="E222" s="638"/>
      <c r="F222" s="638"/>
    </row>
    <row r="223" spans="1:6" s="62" customFormat="1" ht="12.75">
      <c r="A223" s="184"/>
      <c r="B223" s="247" t="s">
        <v>183</v>
      </c>
      <c r="C223" s="247"/>
      <c r="D223" s="247"/>
      <c r="E223" s="247"/>
      <c r="F223" s="247"/>
    </row>
    <row r="224" spans="1:6" s="62" customFormat="1" ht="25.5">
      <c r="A224" s="184"/>
      <c r="B224" s="247" t="s">
        <v>184</v>
      </c>
      <c r="C224" s="247"/>
      <c r="D224" s="247"/>
      <c r="E224" s="247"/>
      <c r="F224" s="247"/>
    </row>
    <row r="225" spans="1:6" s="62" customFormat="1" ht="12.75">
      <c r="A225" s="184"/>
      <c r="B225" s="127"/>
      <c r="C225" s="127"/>
      <c r="D225" s="127"/>
      <c r="E225" s="127"/>
      <c r="F225" s="127"/>
    </row>
    <row r="226" spans="1:6" s="62" customFormat="1" ht="12.75">
      <c r="A226" s="184"/>
      <c r="B226" s="127"/>
      <c r="C226" s="127"/>
      <c r="D226" s="127"/>
      <c r="E226" s="127"/>
      <c r="F226" s="127"/>
    </row>
    <row r="227" spans="1:6" s="62" customFormat="1" ht="12.75">
      <c r="A227" s="184"/>
      <c r="B227" s="127"/>
      <c r="C227" s="127"/>
      <c r="D227" s="127"/>
      <c r="E227" s="127"/>
      <c r="F227" s="127"/>
    </row>
    <row r="228" spans="1:6" s="62" customFormat="1" ht="12.75">
      <c r="A228" s="184"/>
      <c r="B228" s="127"/>
      <c r="C228" s="127"/>
      <c r="D228" s="127"/>
      <c r="E228" s="127"/>
      <c r="F228" s="127"/>
    </row>
    <row r="229" spans="1:6" s="62" customFormat="1" ht="12.75">
      <c r="A229" s="184"/>
      <c r="B229" s="127"/>
      <c r="C229" s="127"/>
      <c r="D229" s="127"/>
      <c r="E229" s="127"/>
      <c r="F229" s="127"/>
    </row>
    <row r="230" spans="1:6" s="62" customFormat="1" ht="12.75">
      <c r="A230" s="184"/>
      <c r="B230" s="127"/>
      <c r="C230" s="127"/>
      <c r="D230" s="127"/>
      <c r="E230" s="127"/>
      <c r="F230" s="127"/>
    </row>
    <row r="231" spans="1:6" s="62" customFormat="1" ht="12.75">
      <c r="A231" s="184"/>
      <c r="B231" s="127"/>
      <c r="C231" s="127"/>
      <c r="D231" s="127"/>
      <c r="E231" s="127"/>
      <c r="F231" s="127"/>
    </row>
    <row r="232" spans="1:6" s="62" customFormat="1" ht="12.75">
      <c r="A232" s="184"/>
      <c r="B232" s="127"/>
      <c r="C232" s="127"/>
      <c r="D232" s="127"/>
      <c r="E232" s="127"/>
      <c r="F232" s="127"/>
    </row>
    <row r="233" spans="1:6" s="62" customFormat="1" ht="12.75">
      <c r="A233" s="184"/>
      <c r="B233" s="127"/>
      <c r="C233" s="127"/>
      <c r="D233" s="127"/>
      <c r="E233" s="127"/>
      <c r="F233" s="127"/>
    </row>
    <row r="234" spans="1:6" ht="14.25">
      <c r="A234" s="17"/>
      <c r="B234" s="45"/>
      <c r="C234" s="21"/>
      <c r="D234" s="211"/>
      <c r="F234" s="37"/>
    </row>
    <row r="235" spans="1:6" ht="14.25">
      <c r="A235" s="17"/>
      <c r="B235" s="45"/>
      <c r="C235" s="21"/>
      <c r="D235" s="211"/>
      <c r="F235" s="37"/>
    </row>
    <row r="236" spans="1:6" ht="14.25">
      <c r="A236" s="17"/>
      <c r="B236" s="45"/>
      <c r="C236" s="21"/>
      <c r="D236" s="211"/>
      <c r="F236" s="37"/>
    </row>
    <row r="237" spans="1:6" ht="14.25">
      <c r="A237" s="17"/>
      <c r="B237" s="45"/>
      <c r="C237" s="21"/>
      <c r="D237" s="211"/>
      <c r="F237" s="37"/>
    </row>
    <row r="238" spans="1:6" ht="12.75">
      <c r="A238" s="70" t="s">
        <v>31</v>
      </c>
      <c r="B238" s="71" t="s">
        <v>165</v>
      </c>
      <c r="C238" s="68"/>
      <c r="D238" s="69"/>
      <c r="E238" s="69"/>
      <c r="F238" s="88"/>
    </row>
    <row r="239" spans="1:6" ht="12.75">
      <c r="A239" s="67"/>
      <c r="B239" s="62"/>
      <c r="C239" s="68"/>
      <c r="D239" s="69"/>
      <c r="E239" s="69"/>
      <c r="F239" s="88"/>
    </row>
    <row r="240" spans="1:6" ht="140.25" customHeight="1">
      <c r="A240" s="67" t="s">
        <v>48</v>
      </c>
      <c r="B240" s="75" t="s">
        <v>276</v>
      </c>
      <c r="C240" s="68" t="s">
        <v>68</v>
      </c>
      <c r="D240" s="69">
        <v>20.7</v>
      </c>
      <c r="E240" s="69"/>
      <c r="F240" s="305">
        <f>D240*E240</f>
        <v>0</v>
      </c>
    </row>
    <row r="241" spans="1:6" ht="15.75" customHeight="1">
      <c r="A241" s="67"/>
      <c r="B241" s="75"/>
      <c r="C241" s="68"/>
      <c r="D241" s="69"/>
      <c r="E241" s="69"/>
      <c r="F241" s="61"/>
    </row>
    <row r="242" spans="1:6" ht="136.5" customHeight="1">
      <c r="A242" s="67" t="s">
        <v>132</v>
      </c>
      <c r="B242" s="75" t="s">
        <v>233</v>
      </c>
      <c r="C242" s="68" t="s">
        <v>68</v>
      </c>
      <c r="D242" s="69">
        <v>83.5</v>
      </c>
      <c r="E242" s="69"/>
      <c r="F242" s="305">
        <f>D242*E242</f>
        <v>0</v>
      </c>
    </row>
    <row r="243" spans="1:6" ht="12.75">
      <c r="A243" s="67"/>
      <c r="B243" s="75"/>
      <c r="C243" s="68"/>
      <c r="D243" s="69"/>
      <c r="E243" s="69"/>
      <c r="F243" s="305"/>
    </row>
    <row r="244" spans="1:6" ht="140.25">
      <c r="A244" s="67" t="s">
        <v>156</v>
      </c>
      <c r="B244" s="75" t="s">
        <v>269</v>
      </c>
      <c r="C244" s="68" t="s">
        <v>68</v>
      </c>
      <c r="D244" s="69">
        <v>86.3</v>
      </c>
      <c r="E244" s="69"/>
      <c r="F244" s="305">
        <f>D244*E244</f>
        <v>0</v>
      </c>
    </row>
    <row r="245" spans="1:6" ht="18" customHeight="1">
      <c r="A245" s="67"/>
      <c r="B245" s="75"/>
      <c r="C245" s="68"/>
      <c r="D245" s="69"/>
      <c r="E245" s="69"/>
      <c r="F245" s="61"/>
    </row>
    <row r="246" spans="1:6" ht="118.5" customHeight="1">
      <c r="A246" s="67" t="s">
        <v>157</v>
      </c>
      <c r="B246" s="75" t="s">
        <v>266</v>
      </c>
      <c r="C246" s="68" t="s">
        <v>68</v>
      </c>
      <c r="D246" s="69">
        <v>93.85</v>
      </c>
      <c r="E246" s="69"/>
      <c r="F246" s="305">
        <f>D246*E246</f>
        <v>0</v>
      </c>
    </row>
    <row r="247" spans="1:6" ht="12.75">
      <c r="A247" s="67"/>
      <c r="B247" s="75"/>
      <c r="C247" s="68"/>
      <c r="D247" s="69"/>
      <c r="E247" s="69"/>
      <c r="F247" s="305"/>
    </row>
    <row r="248" spans="1:6" ht="12.75">
      <c r="A248" s="67"/>
      <c r="B248" s="75"/>
      <c r="C248" s="68"/>
      <c r="D248" s="69"/>
      <c r="E248" s="69"/>
      <c r="F248" s="305"/>
    </row>
    <row r="249" spans="1:6" ht="12.75">
      <c r="A249" s="67"/>
      <c r="B249" s="75"/>
      <c r="C249" s="68"/>
      <c r="D249" s="69"/>
      <c r="E249" s="69"/>
      <c r="F249" s="305"/>
    </row>
    <row r="250" spans="1:6" ht="12.75">
      <c r="A250" s="67"/>
      <c r="B250" s="90"/>
      <c r="C250" s="91"/>
      <c r="D250" s="87"/>
      <c r="E250" s="69"/>
      <c r="F250" s="88"/>
    </row>
    <row r="251" spans="1:6" ht="94.5" customHeight="1">
      <c r="A251" s="67" t="s">
        <v>158</v>
      </c>
      <c r="B251" s="75" t="s">
        <v>26</v>
      </c>
      <c r="C251" s="68"/>
      <c r="D251" s="69"/>
      <c r="E251" s="69"/>
      <c r="F251" s="88"/>
    </row>
    <row r="252" spans="1:6" ht="12.75">
      <c r="A252" s="67"/>
      <c r="B252" s="62" t="s">
        <v>24</v>
      </c>
      <c r="C252" s="68" t="s">
        <v>62</v>
      </c>
      <c r="D252" s="69">
        <v>30</v>
      </c>
      <c r="E252" s="69"/>
      <c r="F252" s="305">
        <f>D252*E252</f>
        <v>0</v>
      </c>
    </row>
    <row r="253" spans="1:6" ht="12.75">
      <c r="A253" s="67"/>
      <c r="B253" s="62" t="s">
        <v>25</v>
      </c>
      <c r="C253" s="68" t="s">
        <v>62</v>
      </c>
      <c r="D253" s="69">
        <v>30</v>
      </c>
      <c r="E253" s="69"/>
      <c r="F253" s="305">
        <f>D253*E253</f>
        <v>0</v>
      </c>
    </row>
    <row r="254" spans="1:6" ht="12.75">
      <c r="A254" s="67"/>
      <c r="B254" s="62"/>
      <c r="C254" s="68"/>
      <c r="D254" s="69"/>
      <c r="E254" s="69"/>
      <c r="F254" s="88"/>
    </row>
    <row r="255" spans="1:6" ht="89.25">
      <c r="A255" s="67" t="s">
        <v>242</v>
      </c>
      <c r="B255" s="218" t="s">
        <v>153</v>
      </c>
      <c r="C255" s="68"/>
      <c r="D255" s="69"/>
      <c r="E255" s="69"/>
      <c r="F255" s="61"/>
    </row>
    <row r="256" spans="1:6" ht="12.75">
      <c r="A256" s="67"/>
      <c r="B256" s="219" t="s">
        <v>154</v>
      </c>
      <c r="C256" s="68" t="s">
        <v>109</v>
      </c>
      <c r="D256" s="69">
        <v>4</v>
      </c>
      <c r="E256" s="69"/>
      <c r="F256" s="305">
        <f>D256*E256</f>
        <v>0</v>
      </c>
    </row>
    <row r="257" spans="1:6" ht="12.75">
      <c r="A257" s="67"/>
      <c r="B257" s="219" t="s">
        <v>155</v>
      </c>
      <c r="C257" s="68" t="s">
        <v>109</v>
      </c>
      <c r="D257" s="69">
        <v>4</v>
      </c>
      <c r="E257" s="69"/>
      <c r="F257" s="305">
        <f>D257*E257</f>
        <v>0</v>
      </c>
    </row>
    <row r="258" spans="1:6" ht="12.75">
      <c r="A258" s="67"/>
      <c r="B258" s="219"/>
      <c r="C258" s="68"/>
      <c r="D258" s="69"/>
      <c r="E258" s="69"/>
      <c r="F258" s="61"/>
    </row>
    <row r="259" spans="1:6" ht="49.5" customHeight="1">
      <c r="A259" s="67" t="s">
        <v>270</v>
      </c>
      <c r="B259" s="309" t="s">
        <v>271</v>
      </c>
      <c r="C259" s="68"/>
      <c r="D259" s="69"/>
      <c r="E259" s="300"/>
      <c r="F259" s="61"/>
    </row>
    <row r="260" spans="2:6" ht="140.25">
      <c r="B260" s="309" t="s">
        <v>243</v>
      </c>
      <c r="C260" s="68"/>
      <c r="D260" s="69"/>
      <c r="E260" s="300"/>
      <c r="F260" s="61"/>
    </row>
    <row r="261" spans="1:6" ht="44.25" customHeight="1">
      <c r="A261" s="81"/>
      <c r="B261" s="309" t="s">
        <v>267</v>
      </c>
      <c r="C261" s="68" t="s">
        <v>68</v>
      </c>
      <c r="D261" s="69">
        <v>6</v>
      </c>
      <c r="E261" s="301"/>
      <c r="F261" s="305">
        <f>D261*E261</f>
        <v>0</v>
      </c>
    </row>
    <row r="262" spans="1:6" ht="12.75">
      <c r="A262" s="112"/>
      <c r="B262" s="299"/>
      <c r="C262" s="113"/>
      <c r="D262" s="114"/>
      <c r="E262" s="114"/>
      <c r="F262" s="93"/>
    </row>
    <row r="263" spans="1:6" ht="12.75">
      <c r="A263" s="77"/>
      <c r="B263" s="130" t="s">
        <v>27</v>
      </c>
      <c r="C263" s="79"/>
      <c r="D263" s="80"/>
      <c r="E263" s="80"/>
      <c r="F263" s="307">
        <f>SUM(F237:F262)</f>
        <v>0</v>
      </c>
    </row>
    <row r="264" spans="1:6" ht="14.25">
      <c r="A264" s="17"/>
      <c r="B264" s="45"/>
      <c r="C264" s="21"/>
      <c r="D264" s="211"/>
      <c r="F264" s="37"/>
    </row>
    <row r="265" spans="1:6" ht="14.25">
      <c r="A265" s="17"/>
      <c r="B265" s="45"/>
      <c r="C265" s="21"/>
      <c r="D265" s="211"/>
      <c r="F265" s="37"/>
    </row>
    <row r="266" spans="1:6" ht="14.25">
      <c r="A266" s="17"/>
      <c r="B266" s="45"/>
      <c r="C266" s="21"/>
      <c r="D266" s="211"/>
      <c r="F266" s="37"/>
    </row>
    <row r="267" spans="1:6" ht="14.25">
      <c r="A267" s="17"/>
      <c r="B267" s="45"/>
      <c r="C267" s="21"/>
      <c r="D267" s="211"/>
      <c r="F267" s="37"/>
    </row>
    <row r="268" spans="1:6" s="62" customFormat="1" ht="12.75">
      <c r="A268" s="70" t="s">
        <v>133</v>
      </c>
      <c r="B268" s="639" t="s">
        <v>21</v>
      </c>
      <c r="C268" s="639"/>
      <c r="D268" s="639"/>
      <c r="E268" s="639"/>
      <c r="F268" s="128"/>
    </row>
    <row r="269" spans="1:6" s="62" customFormat="1" ht="12.75">
      <c r="A269" s="67"/>
      <c r="B269" s="120"/>
      <c r="D269" s="69"/>
      <c r="E269" s="128"/>
      <c r="F269" s="128"/>
    </row>
    <row r="270" spans="1:6" s="62" customFormat="1" ht="29.25" customHeight="1">
      <c r="A270" s="67"/>
      <c r="B270" s="633" t="s">
        <v>22</v>
      </c>
      <c r="C270" s="633"/>
      <c r="D270" s="633"/>
      <c r="E270" s="633"/>
      <c r="F270" s="633"/>
    </row>
    <row r="271" spans="1:6" s="62" customFormat="1" ht="12.75">
      <c r="A271" s="67"/>
      <c r="B271" s="123"/>
      <c r="C271" s="127"/>
      <c r="D271" s="203"/>
      <c r="E271" s="175"/>
      <c r="F271" s="175"/>
    </row>
    <row r="272" spans="1:6" s="62" customFormat="1" ht="12.75">
      <c r="A272" s="67"/>
      <c r="B272" s="633" t="s">
        <v>23</v>
      </c>
      <c r="C272" s="633"/>
      <c r="D272" s="633"/>
      <c r="E272" s="633"/>
      <c r="F272" s="633"/>
    </row>
    <row r="273" spans="1:6" s="62" customFormat="1" ht="12.75">
      <c r="A273" s="67"/>
      <c r="B273" s="123"/>
      <c r="C273" s="127"/>
      <c r="D273" s="203"/>
      <c r="E273" s="175"/>
      <c r="F273" s="175"/>
    </row>
    <row r="274" spans="1:6" s="62" customFormat="1" ht="54" customHeight="1">
      <c r="A274" s="67"/>
      <c r="B274" s="633" t="s">
        <v>125</v>
      </c>
      <c r="C274" s="633"/>
      <c r="D274" s="633"/>
      <c r="E274" s="633"/>
      <c r="F274" s="633"/>
    </row>
    <row r="275" spans="1:6" s="62" customFormat="1" ht="12.75">
      <c r="A275" s="67"/>
      <c r="B275" s="123"/>
      <c r="C275" s="127"/>
      <c r="D275" s="203"/>
      <c r="E275" s="175"/>
      <c r="F275" s="175"/>
    </row>
    <row r="276" spans="1:6" s="62" customFormat="1" ht="12.75">
      <c r="A276" s="67"/>
      <c r="B276" s="633" t="s">
        <v>126</v>
      </c>
      <c r="C276" s="633"/>
      <c r="D276" s="633"/>
      <c r="E276" s="633"/>
      <c r="F276" s="633"/>
    </row>
    <row r="277" spans="1:6" s="62" customFormat="1" ht="12.75">
      <c r="A277" s="67"/>
      <c r="B277" s="633" t="s">
        <v>0</v>
      </c>
      <c r="C277" s="633"/>
      <c r="D277" s="633"/>
      <c r="E277" s="633"/>
      <c r="F277" s="633"/>
    </row>
    <row r="278" spans="1:6" s="62" customFormat="1" ht="25.5" customHeight="1">
      <c r="A278" s="67"/>
      <c r="B278" s="633" t="s">
        <v>1</v>
      </c>
      <c r="C278" s="633"/>
      <c r="D278" s="633"/>
      <c r="E278" s="633"/>
      <c r="F278" s="633"/>
    </row>
    <row r="279" spans="1:6" s="62" customFormat="1" ht="12.75">
      <c r="A279" s="67"/>
      <c r="B279" s="633" t="s">
        <v>2</v>
      </c>
      <c r="C279" s="633"/>
      <c r="D279" s="633"/>
      <c r="E279" s="633"/>
      <c r="F279" s="633"/>
    </row>
    <row r="280" spans="1:6" s="62" customFormat="1" ht="12.75">
      <c r="A280" s="67"/>
      <c r="B280" s="633" t="s">
        <v>3</v>
      </c>
      <c r="C280" s="633"/>
      <c r="D280" s="633"/>
      <c r="E280" s="633"/>
      <c r="F280" s="633"/>
    </row>
    <row r="281" spans="1:6" s="62" customFormat="1" ht="12.75">
      <c r="A281" s="67"/>
      <c r="B281" s="633" t="s">
        <v>4</v>
      </c>
      <c r="C281" s="633"/>
      <c r="D281" s="633"/>
      <c r="E281" s="633"/>
      <c r="F281" s="633"/>
    </row>
    <row r="282" spans="1:6" ht="12.75">
      <c r="A282" s="67"/>
      <c r="B282" s="89"/>
      <c r="C282" s="91"/>
      <c r="D282" s="87"/>
      <c r="E282" s="69"/>
      <c r="F282" s="88"/>
    </row>
    <row r="283" spans="1:6" ht="14.25">
      <c r="A283" s="17"/>
      <c r="B283" s="45"/>
      <c r="C283" s="21"/>
      <c r="D283" s="211"/>
      <c r="F283" s="37"/>
    </row>
    <row r="284" spans="1:7" ht="12.75">
      <c r="A284" s="70" t="s">
        <v>133</v>
      </c>
      <c r="B284" s="71" t="s">
        <v>5</v>
      </c>
      <c r="C284" s="68"/>
      <c r="D284" s="69"/>
      <c r="E284" s="69"/>
      <c r="F284" s="88"/>
      <c r="G284" s="89"/>
    </row>
    <row r="285" spans="1:7" ht="12.75">
      <c r="A285" s="70"/>
      <c r="B285" s="71"/>
      <c r="C285" s="68"/>
      <c r="D285" s="69"/>
      <c r="E285" s="69"/>
      <c r="F285" s="88"/>
      <c r="G285" s="89"/>
    </row>
    <row r="286" spans="1:7" ht="63.75">
      <c r="A286" s="67" t="s">
        <v>134</v>
      </c>
      <c r="B286" s="75" t="s">
        <v>166</v>
      </c>
      <c r="C286" s="68" t="s">
        <v>68</v>
      </c>
      <c r="D286" s="69">
        <v>112</v>
      </c>
      <c r="E286" s="69"/>
      <c r="F286" s="305">
        <f>D286*E286</f>
        <v>0</v>
      </c>
      <c r="G286" s="89"/>
    </row>
    <row r="287" spans="1:7" ht="12.75">
      <c r="A287" s="70"/>
      <c r="B287" s="71"/>
      <c r="C287" s="68"/>
      <c r="D287" s="69"/>
      <c r="E287" s="69"/>
      <c r="F287" s="88"/>
      <c r="G287" s="89"/>
    </row>
    <row r="288" spans="1:7" ht="63.75">
      <c r="A288" s="67" t="s">
        <v>135</v>
      </c>
      <c r="B288" s="75" t="s">
        <v>38</v>
      </c>
      <c r="C288" s="68" t="s">
        <v>68</v>
      </c>
      <c r="D288" s="69">
        <v>276.8</v>
      </c>
      <c r="E288" s="69"/>
      <c r="F288" s="305">
        <f>D288*E288</f>
        <v>0</v>
      </c>
      <c r="G288" s="89"/>
    </row>
    <row r="289" spans="1:7" ht="12.75">
      <c r="A289" s="67"/>
      <c r="B289" s="75"/>
      <c r="C289" s="68"/>
      <c r="D289" s="69"/>
      <c r="E289" s="69"/>
      <c r="F289" s="61"/>
      <c r="G289" s="89"/>
    </row>
    <row r="290" spans="1:7" ht="63.75">
      <c r="A290" s="67" t="s">
        <v>136</v>
      </c>
      <c r="B290" s="75" t="s">
        <v>51</v>
      </c>
      <c r="C290" s="68" t="s">
        <v>68</v>
      </c>
      <c r="D290" s="69">
        <v>93.85</v>
      </c>
      <c r="E290" s="69"/>
      <c r="F290" s="305">
        <f>D290*E290</f>
        <v>0</v>
      </c>
      <c r="G290" s="89"/>
    </row>
    <row r="291" spans="1:7" ht="12.75">
      <c r="A291" s="112"/>
      <c r="B291" s="129"/>
      <c r="C291" s="103"/>
      <c r="D291" s="104"/>
      <c r="E291" s="114"/>
      <c r="F291" s="93"/>
      <c r="G291" s="89"/>
    </row>
    <row r="292" spans="1:7" ht="12.75">
      <c r="A292" s="77"/>
      <c r="B292" s="130" t="s">
        <v>99</v>
      </c>
      <c r="C292" s="94"/>
      <c r="D292" s="95"/>
      <c r="E292" s="80"/>
      <c r="F292" s="307">
        <f>SUM(F268:F291)</f>
        <v>0</v>
      </c>
      <c r="G292" s="89"/>
    </row>
    <row r="293" spans="1:6" ht="14.25">
      <c r="A293" s="17"/>
      <c r="B293" s="45"/>
      <c r="C293" s="21"/>
      <c r="D293" s="211"/>
      <c r="F293" s="37"/>
    </row>
    <row r="294" spans="1:6" ht="14.25">
      <c r="A294" s="17"/>
      <c r="B294" s="45"/>
      <c r="C294" s="21"/>
      <c r="D294" s="211"/>
      <c r="F294" s="37"/>
    </row>
    <row r="295" spans="1:6" ht="14.25">
      <c r="A295" s="17"/>
      <c r="B295" s="45"/>
      <c r="C295" s="21"/>
      <c r="D295" s="211"/>
      <c r="F295" s="37"/>
    </row>
    <row r="296" spans="1:6" ht="14.25">
      <c r="A296" s="17"/>
      <c r="B296" s="45"/>
      <c r="C296" s="21"/>
      <c r="D296" s="211"/>
      <c r="F296" s="37"/>
    </row>
    <row r="297" spans="1:6" ht="14.25">
      <c r="A297" s="17"/>
      <c r="B297" s="45"/>
      <c r="C297" s="21"/>
      <c r="D297" s="211"/>
      <c r="F297" s="37"/>
    </row>
    <row r="298" spans="1:6" ht="14.25">
      <c r="A298" s="70" t="s">
        <v>167</v>
      </c>
      <c r="B298" s="71" t="s">
        <v>234</v>
      </c>
      <c r="C298" s="21"/>
      <c r="D298" s="211"/>
      <c r="F298" s="37"/>
    </row>
    <row r="299" spans="1:6" ht="14.25">
      <c r="A299" s="70"/>
      <c r="B299" s="71"/>
      <c r="C299" s="21"/>
      <c r="D299" s="211"/>
      <c r="F299" s="37"/>
    </row>
    <row r="300" spans="1:6" ht="25.5">
      <c r="A300" s="67" t="s">
        <v>168</v>
      </c>
      <c r="B300" s="75" t="s">
        <v>268</v>
      </c>
      <c r="C300" s="68"/>
      <c r="D300" s="69"/>
      <c r="E300" s="69"/>
      <c r="F300" s="61">
        <f>D300*E300</f>
        <v>0</v>
      </c>
    </row>
    <row r="301" spans="1:6" ht="17.25" customHeight="1">
      <c r="A301" s="67"/>
      <c r="B301" s="75" t="s">
        <v>272</v>
      </c>
      <c r="C301" s="68" t="s">
        <v>109</v>
      </c>
      <c r="D301" s="69">
        <v>1</v>
      </c>
      <c r="E301" s="69"/>
      <c r="F301" s="305">
        <f>D301*E301</f>
        <v>0</v>
      </c>
    </row>
    <row r="302" spans="1:6" ht="17.25" customHeight="1">
      <c r="A302" s="67"/>
      <c r="B302" s="75"/>
      <c r="C302" s="68"/>
      <c r="D302" s="69"/>
      <c r="E302" s="69"/>
      <c r="F302" s="61"/>
    </row>
    <row r="303" spans="1:6" ht="25.5">
      <c r="A303" s="67" t="s">
        <v>169</v>
      </c>
      <c r="B303" s="100" t="s">
        <v>279</v>
      </c>
      <c r="C303" s="83" t="s">
        <v>109</v>
      </c>
      <c r="D303" s="246">
        <v>1</v>
      </c>
      <c r="E303" s="69"/>
      <c r="F303" s="305">
        <f>D303*E303</f>
        <v>0</v>
      </c>
    </row>
    <row r="304" spans="1:6" ht="12.75">
      <c r="A304" s="67"/>
      <c r="B304" s="100"/>
      <c r="C304" s="83"/>
      <c r="D304" s="246"/>
      <c r="E304" s="69"/>
      <c r="F304" s="305"/>
    </row>
    <row r="305" spans="1:6" ht="25.5">
      <c r="A305" s="67" t="s">
        <v>170</v>
      </c>
      <c r="B305" s="100" t="s">
        <v>277</v>
      </c>
      <c r="C305" s="83" t="s">
        <v>109</v>
      </c>
      <c r="D305" s="246">
        <v>2</v>
      </c>
      <c r="E305" s="69"/>
      <c r="F305" s="305">
        <f>D305*E305</f>
        <v>0</v>
      </c>
    </row>
    <row r="306" spans="1:6" ht="12.75">
      <c r="A306" s="67"/>
      <c r="B306" s="100"/>
      <c r="C306" s="83"/>
      <c r="D306" s="246"/>
      <c r="E306" s="69"/>
      <c r="F306" s="305"/>
    </row>
    <row r="307" spans="1:6" ht="25.5">
      <c r="A307" s="67" t="s">
        <v>172</v>
      </c>
      <c r="B307" s="100" t="s">
        <v>278</v>
      </c>
      <c r="C307" s="83" t="s">
        <v>109</v>
      </c>
      <c r="D307" s="246">
        <v>2</v>
      </c>
      <c r="E307" s="69"/>
      <c r="F307" s="305">
        <f>D307*E307</f>
        <v>0</v>
      </c>
    </row>
    <row r="308" spans="1:6" ht="12.75">
      <c r="A308" s="67"/>
      <c r="B308" s="75"/>
      <c r="C308" s="68"/>
      <c r="D308" s="69"/>
      <c r="E308" s="69"/>
      <c r="F308" s="305"/>
    </row>
    <row r="309" spans="1:6" ht="293.25">
      <c r="A309" s="67" t="s">
        <v>173</v>
      </c>
      <c r="B309" s="75" t="s">
        <v>280</v>
      </c>
      <c r="C309" s="68"/>
      <c r="D309" s="69"/>
      <c r="E309" s="69"/>
      <c r="F309" s="305"/>
    </row>
    <row r="310" spans="1:6" ht="12.75">
      <c r="A310" s="67"/>
      <c r="B310" s="310" t="s">
        <v>281</v>
      </c>
      <c r="C310" s="68"/>
      <c r="D310" s="69"/>
      <c r="E310" s="69"/>
      <c r="F310" s="305"/>
    </row>
    <row r="311" spans="1:6" ht="102">
      <c r="A311" s="311" t="s">
        <v>286</v>
      </c>
      <c r="B311" s="312" t="s">
        <v>282</v>
      </c>
      <c r="C311" s="313"/>
      <c r="D311" s="314"/>
      <c r="E311" s="69"/>
      <c r="F311" s="305"/>
    </row>
    <row r="312" spans="1:6" ht="25.5">
      <c r="A312" s="67"/>
      <c r="B312" s="312" t="s">
        <v>283</v>
      </c>
      <c r="C312" s="315" t="s">
        <v>109</v>
      </c>
      <c r="D312" s="328">
        <v>2</v>
      </c>
      <c r="E312" s="69"/>
      <c r="F312" s="305">
        <f>D312*E312</f>
        <v>0</v>
      </c>
    </row>
    <row r="313" spans="1:6" ht="12.75">
      <c r="A313" s="67"/>
      <c r="B313" s="312"/>
      <c r="C313" s="315"/>
      <c r="D313" s="328"/>
      <c r="E313" s="69"/>
      <c r="F313" s="305"/>
    </row>
    <row r="314" spans="1:6" ht="12.75">
      <c r="A314" s="67"/>
      <c r="B314" s="312"/>
      <c r="C314" s="315"/>
      <c r="D314" s="328"/>
      <c r="E314" s="69"/>
      <c r="F314" s="305"/>
    </row>
    <row r="315" spans="1:6" ht="12.75">
      <c r="A315" s="67"/>
      <c r="B315" s="316"/>
      <c r="C315" s="317"/>
      <c r="D315" s="318"/>
      <c r="E315" s="69"/>
      <c r="F315" s="305"/>
    </row>
    <row r="316" spans="1:6" ht="51">
      <c r="A316" s="311" t="s">
        <v>287</v>
      </c>
      <c r="B316" s="319" t="s">
        <v>284</v>
      </c>
      <c r="C316" s="317" t="s">
        <v>109</v>
      </c>
      <c r="D316" s="318">
        <v>2</v>
      </c>
      <c r="E316" s="69"/>
      <c r="F316" s="305">
        <f>D316*E316</f>
        <v>0</v>
      </c>
    </row>
    <row r="317" spans="1:6" ht="12.75">
      <c r="A317" s="67"/>
      <c r="B317" s="316"/>
      <c r="C317" s="317"/>
      <c r="D317" s="318"/>
      <c r="E317" s="69"/>
      <c r="F317" s="305"/>
    </row>
    <row r="318" spans="1:6" ht="17.25" customHeight="1">
      <c r="A318" s="67" t="s">
        <v>174</v>
      </c>
      <c r="B318" s="310" t="s">
        <v>285</v>
      </c>
      <c r="C318" s="313" t="s">
        <v>109</v>
      </c>
      <c r="D318" s="314">
        <v>1</v>
      </c>
      <c r="E318" s="69"/>
      <c r="F318" s="305">
        <f>D318*E318</f>
        <v>0</v>
      </c>
    </row>
    <row r="319" spans="1:6" ht="12.75">
      <c r="A319" s="112"/>
      <c r="B319" s="147"/>
      <c r="C319" s="113"/>
      <c r="D319" s="114"/>
      <c r="E319" s="114"/>
      <c r="F319" s="93"/>
    </row>
    <row r="320" spans="1:6" ht="12.75">
      <c r="A320" s="77"/>
      <c r="B320" s="130" t="s">
        <v>235</v>
      </c>
      <c r="C320" s="79"/>
      <c r="D320" s="80"/>
      <c r="E320" s="80"/>
      <c r="F320" s="307">
        <f>SUM(F295:F319)</f>
        <v>0</v>
      </c>
    </row>
    <row r="321" spans="1:6" ht="14.25">
      <c r="A321" s="17"/>
      <c r="B321" s="45"/>
      <c r="C321" s="21"/>
      <c r="D321" s="211"/>
      <c r="F321" s="37"/>
    </row>
    <row r="322" spans="1:6" ht="14.25">
      <c r="A322" s="17"/>
      <c r="B322" s="45"/>
      <c r="C322" s="21"/>
      <c r="D322" s="211"/>
      <c r="F322" s="37"/>
    </row>
    <row r="323" spans="1:6" ht="14.25">
      <c r="A323" s="17"/>
      <c r="B323" s="45"/>
      <c r="C323" s="21"/>
      <c r="D323" s="211"/>
      <c r="F323" s="37"/>
    </row>
    <row r="324" spans="1:6" ht="14.25">
      <c r="A324" s="17"/>
      <c r="B324" s="45"/>
      <c r="C324" s="21"/>
      <c r="D324" s="211"/>
      <c r="F324" s="37"/>
    </row>
    <row r="325" spans="1:6" ht="14.25">
      <c r="A325" s="17"/>
      <c r="B325" s="45"/>
      <c r="C325" s="21"/>
      <c r="D325" s="211"/>
      <c r="F325" s="37"/>
    </row>
    <row r="326" spans="1:6" ht="14.25">
      <c r="A326" s="17"/>
      <c r="B326" s="45"/>
      <c r="C326" s="21"/>
      <c r="D326" s="211"/>
      <c r="F326" s="37"/>
    </row>
    <row r="327" spans="1:6" ht="14.25">
      <c r="A327" s="17"/>
      <c r="B327" s="199"/>
      <c r="C327" s="68"/>
      <c r="D327" s="69"/>
      <c r="E327" s="69"/>
      <c r="F327" s="61"/>
    </row>
    <row r="328" spans="1:6" ht="14.25">
      <c r="A328" s="17"/>
      <c r="B328" s="45"/>
      <c r="C328" s="21"/>
      <c r="D328" s="211"/>
      <c r="F328" s="37"/>
    </row>
    <row r="329" spans="1:6" ht="14.25">
      <c r="A329" s="17"/>
      <c r="B329" s="45"/>
      <c r="C329" s="21"/>
      <c r="D329" s="211"/>
      <c r="F329" s="37"/>
    </row>
    <row r="330" spans="1:6" ht="15">
      <c r="A330" s="17"/>
      <c r="B330" s="297" t="s">
        <v>114</v>
      </c>
      <c r="C330" s="21"/>
      <c r="D330" s="211"/>
      <c r="F330" s="37"/>
    </row>
    <row r="331" spans="1:6" ht="14.25">
      <c r="A331" s="17"/>
      <c r="B331" s="45"/>
      <c r="C331" s="21"/>
      <c r="D331" s="211"/>
      <c r="F331" s="37"/>
    </row>
    <row r="332" spans="1:6" ht="14.25">
      <c r="A332" s="15" t="s">
        <v>94</v>
      </c>
      <c r="B332" s="1" t="s">
        <v>102</v>
      </c>
      <c r="C332" s="1"/>
      <c r="D332" s="16"/>
      <c r="E332" s="2"/>
      <c r="F332" s="329">
        <f>F26</f>
        <v>0</v>
      </c>
    </row>
    <row r="333" spans="1:6" ht="14.25">
      <c r="A333" s="15"/>
      <c r="B333" s="1"/>
      <c r="C333" s="1"/>
      <c r="D333" s="16"/>
      <c r="E333" s="2"/>
      <c r="F333" s="185"/>
    </row>
    <row r="334" spans="1:6" ht="14.25">
      <c r="A334" s="15" t="s">
        <v>95</v>
      </c>
      <c r="B334" s="1" t="s">
        <v>116</v>
      </c>
      <c r="C334" s="1"/>
      <c r="D334" s="16"/>
      <c r="E334" s="2"/>
      <c r="F334" s="329">
        <f>F73</f>
        <v>0</v>
      </c>
    </row>
    <row r="335" spans="1:6" ht="14.25">
      <c r="A335" s="15"/>
      <c r="B335" s="1"/>
      <c r="C335" s="1"/>
      <c r="D335" s="16"/>
      <c r="E335" s="2"/>
      <c r="F335" s="185"/>
    </row>
    <row r="336" spans="1:6" ht="14.25">
      <c r="A336" s="15" t="s">
        <v>82</v>
      </c>
      <c r="B336" s="1" t="s">
        <v>171</v>
      </c>
      <c r="C336" s="1"/>
      <c r="D336" s="16"/>
      <c r="E336" s="2"/>
      <c r="F336" s="329">
        <f>F132</f>
        <v>0</v>
      </c>
    </row>
    <row r="337" spans="1:6" ht="14.25">
      <c r="A337" s="15"/>
      <c r="B337" s="1"/>
      <c r="C337" s="1"/>
      <c r="D337" s="16"/>
      <c r="E337" s="2"/>
      <c r="F337" s="185"/>
    </row>
    <row r="338" spans="1:6" ht="14.25">
      <c r="A338" s="15" t="s">
        <v>92</v>
      </c>
      <c r="B338" s="1" t="s">
        <v>192</v>
      </c>
      <c r="C338" s="1"/>
      <c r="D338" s="16"/>
      <c r="E338" s="2"/>
      <c r="F338" s="329">
        <f>F173</f>
        <v>0</v>
      </c>
    </row>
    <row r="339" spans="1:6" ht="14.25">
      <c r="A339" s="15"/>
      <c r="B339" s="1"/>
      <c r="C339" s="1"/>
      <c r="D339" s="16"/>
      <c r="E339" s="2"/>
      <c r="F339" s="185"/>
    </row>
    <row r="340" spans="1:6" ht="14.25">
      <c r="A340" s="23" t="s">
        <v>30</v>
      </c>
      <c r="B340" s="144" t="s">
        <v>39</v>
      </c>
      <c r="C340" s="144"/>
      <c r="D340" s="186"/>
      <c r="E340" s="187"/>
      <c r="F340" s="329">
        <f>F194</f>
        <v>0</v>
      </c>
    </row>
    <row r="341" spans="1:6" ht="14.25">
      <c r="A341" s="15"/>
      <c r="B341" s="1"/>
      <c r="C341" s="1"/>
      <c r="D341" s="16"/>
      <c r="E341" s="2"/>
      <c r="F341" s="185"/>
    </row>
    <row r="342" spans="1:6" ht="14.25">
      <c r="A342" s="15" t="s">
        <v>31</v>
      </c>
      <c r="B342" s="1" t="s">
        <v>40</v>
      </c>
      <c r="C342" s="1"/>
      <c r="D342" s="16"/>
      <c r="E342" s="2"/>
      <c r="F342" s="329">
        <f>F263</f>
        <v>0</v>
      </c>
    </row>
    <row r="343" spans="1:6" ht="14.25">
      <c r="A343" s="15"/>
      <c r="B343" s="1"/>
      <c r="C343" s="1"/>
      <c r="D343" s="16"/>
      <c r="E343" s="2"/>
      <c r="F343" s="185"/>
    </row>
    <row r="344" spans="1:6" ht="14.25">
      <c r="A344" s="15" t="s">
        <v>133</v>
      </c>
      <c r="B344" s="1" t="s">
        <v>115</v>
      </c>
      <c r="C344" s="1"/>
      <c r="D344" s="16"/>
      <c r="E344" s="2"/>
      <c r="F344" s="329">
        <f>F292</f>
        <v>0</v>
      </c>
    </row>
    <row r="345" spans="1:6" ht="14.25">
      <c r="A345" s="15"/>
      <c r="B345" s="1"/>
      <c r="C345" s="1"/>
      <c r="D345" s="16"/>
      <c r="E345" s="2"/>
      <c r="F345" s="185"/>
    </row>
    <row r="346" spans="1:6" ht="14.25">
      <c r="A346" s="15" t="s">
        <v>167</v>
      </c>
      <c r="B346" s="1" t="s">
        <v>236</v>
      </c>
      <c r="C346" s="1"/>
      <c r="D346" s="16"/>
      <c r="E346" s="2"/>
      <c r="F346" s="329">
        <f>F320</f>
        <v>0</v>
      </c>
    </row>
    <row r="347" spans="1:7" ht="12.75">
      <c r="A347" s="112"/>
      <c r="B347" s="129"/>
      <c r="C347" s="103"/>
      <c r="D347" s="104"/>
      <c r="E347" s="114"/>
      <c r="F347" s="93"/>
      <c r="G347" s="89"/>
    </row>
    <row r="348" spans="1:7" ht="12.75">
      <c r="A348" s="67"/>
      <c r="B348" s="89"/>
      <c r="C348" s="91"/>
      <c r="D348" s="87"/>
      <c r="E348" s="69"/>
      <c r="F348" s="61"/>
      <c r="G348" s="89"/>
    </row>
    <row r="349" spans="1:7" ht="12.75">
      <c r="A349" s="67"/>
      <c r="B349" s="296" t="s">
        <v>239</v>
      </c>
      <c r="C349" s="91"/>
      <c r="D349" s="87"/>
      <c r="E349" s="69"/>
      <c r="F349" s="308">
        <f>SUM(F324:F348)</f>
        <v>0</v>
      </c>
      <c r="G349" s="89"/>
    </row>
    <row r="350" spans="1:6" ht="14.25">
      <c r="A350" s="23"/>
      <c r="B350" s="144"/>
      <c r="C350" s="144"/>
      <c r="D350" s="186"/>
      <c r="E350" s="187"/>
      <c r="F350" s="188"/>
    </row>
  </sheetData>
  <sheetProtection/>
  <mergeCells count="59">
    <mergeCell ref="B270:F270"/>
    <mergeCell ref="B272:F272"/>
    <mergeCell ref="B274:F274"/>
    <mergeCell ref="B185:F185"/>
    <mergeCell ref="B206:D206"/>
    <mergeCell ref="B268:E268"/>
    <mergeCell ref="B208:F208"/>
    <mergeCell ref="B218:F218"/>
    <mergeCell ref="B210:F210"/>
    <mergeCell ref="B214:F214"/>
    <mergeCell ref="B41:F41"/>
    <mergeCell ref="B9:C9"/>
    <mergeCell ref="B11:F11"/>
    <mergeCell ref="B13:F13"/>
    <mergeCell ref="B46:F46"/>
    <mergeCell ref="B43:F43"/>
    <mergeCell ref="B33:C33"/>
    <mergeCell ref="B35:F35"/>
    <mergeCell ref="B37:F37"/>
    <mergeCell ref="B39:F39"/>
    <mergeCell ref="B82:F82"/>
    <mergeCell ref="B83:F83"/>
    <mergeCell ref="B140:F140"/>
    <mergeCell ref="B142:F142"/>
    <mergeCell ref="B88:F88"/>
    <mergeCell ref="B45:F45"/>
    <mergeCell ref="B47:F47"/>
    <mergeCell ref="B52:D52"/>
    <mergeCell ref="B54:C54"/>
    <mergeCell ref="B55:F55"/>
    <mergeCell ref="B15:F15"/>
    <mergeCell ref="B16:F16"/>
    <mergeCell ref="B17:F17"/>
    <mergeCell ref="B18:F18"/>
    <mergeCell ref="B19:F19"/>
    <mergeCell ref="B7:C7"/>
    <mergeCell ref="B281:F281"/>
    <mergeCell ref="B277:F277"/>
    <mergeCell ref="B278:F278"/>
    <mergeCell ref="B279:F279"/>
    <mergeCell ref="B280:F280"/>
    <mergeCell ref="B276:F276"/>
    <mergeCell ref="B84:F84"/>
    <mergeCell ref="B86:F86"/>
    <mergeCell ref="B155:F155"/>
    <mergeCell ref="B212:F212"/>
    <mergeCell ref="B51:D51"/>
    <mergeCell ref="B79:E79"/>
    <mergeCell ref="B81:F81"/>
    <mergeCell ref="B144:F144"/>
    <mergeCell ref="B145:F145"/>
    <mergeCell ref="B147:F147"/>
    <mergeCell ref="B216:F216"/>
    <mergeCell ref="B220:F220"/>
    <mergeCell ref="B222:F222"/>
    <mergeCell ref="B181:C181"/>
    <mergeCell ref="B183:F183"/>
    <mergeCell ref="B151:F151"/>
    <mergeCell ref="B152:F152"/>
  </mergeCells>
  <printOptions horizontalCentered="1"/>
  <pageMargins left="0.8661417322834646" right="0.9055118110236221" top="0.7480314960629921" bottom="0.6299212598425197" header="0.4330708661417323" footer="0.3937007874015748"/>
  <pageSetup cellComments="asDisplayed" horizontalDpi="600" verticalDpi="600" orientation="portrait" paperSize="9" r:id="rId1"/>
  <rowBreaks count="14" manualBreakCount="14">
    <brk id="29" max="255" man="1"/>
    <brk id="58" max="255" man="1"/>
    <brk id="75" max="255" man="1"/>
    <brk id="89" max="255" man="1"/>
    <brk id="99" max="255" man="1"/>
    <brk id="108" max="255" man="1"/>
    <brk id="134" max="255" man="1"/>
    <brk id="177" max="255" man="1"/>
    <brk id="202" max="255" man="1"/>
    <brk id="234" max="255" man="1"/>
    <brk id="247" max="255" man="1"/>
    <brk id="264" max="255" man="1"/>
    <brk id="294" max="255" man="1"/>
    <brk id="325" max="255" man="1"/>
  </rowBreaks>
</worksheet>
</file>

<file path=xl/worksheets/sheet5.xml><?xml version="1.0" encoding="utf-8"?>
<worksheet xmlns="http://schemas.openxmlformats.org/spreadsheetml/2006/main" xmlns:r="http://schemas.openxmlformats.org/officeDocument/2006/relationships">
  <dimension ref="A1:F369"/>
  <sheetViews>
    <sheetView showZeros="0" view="pageBreakPreview" zoomScaleSheetLayoutView="100" workbookViewId="0" topLeftCell="A353">
      <selection activeCell="A62" sqref="A62:IV64"/>
    </sheetView>
  </sheetViews>
  <sheetFormatPr defaultColWidth="9.140625" defaultRowHeight="12.75"/>
  <cols>
    <col min="1" max="1" width="7.140625" style="612" customWidth="1"/>
    <col min="2" max="2" width="33.140625" style="613" customWidth="1"/>
    <col min="3" max="3" width="7.57421875" style="614" bestFit="1" customWidth="1"/>
    <col min="4" max="4" width="12.8515625" style="537" customWidth="1"/>
    <col min="5" max="5" width="12.8515625" style="538" customWidth="1"/>
    <col min="6" max="6" width="14.7109375" style="539" customWidth="1"/>
    <col min="7" max="16384" width="9.140625" style="540" customWidth="1"/>
  </cols>
  <sheetData>
    <row r="1" spans="1:5" ht="15.75">
      <c r="A1" s="514"/>
      <c r="B1" s="653"/>
      <c r="C1" s="653"/>
      <c r="D1" s="653"/>
      <c r="E1" s="653"/>
    </row>
    <row r="2" spans="1:5" ht="17.25" customHeight="1">
      <c r="A2" s="514"/>
      <c r="B2" s="653" t="s">
        <v>552</v>
      </c>
      <c r="C2" s="653"/>
      <c r="D2" s="653"/>
      <c r="E2" s="653"/>
    </row>
    <row r="3" spans="1:3" ht="15.75">
      <c r="A3" s="514"/>
      <c r="B3" s="541"/>
      <c r="C3" s="542"/>
    </row>
    <row r="4" spans="1:5" ht="15.75">
      <c r="A4" s="514"/>
      <c r="B4" s="653" t="s">
        <v>553</v>
      </c>
      <c r="C4" s="653"/>
      <c r="D4" s="653"/>
      <c r="E4" s="653"/>
    </row>
    <row r="5" spans="1:5" ht="12.75">
      <c r="A5" s="514"/>
      <c r="B5" s="654" t="s">
        <v>554</v>
      </c>
      <c r="C5" s="654"/>
      <c r="D5" s="654"/>
      <c r="E5" s="654"/>
    </row>
    <row r="6" spans="1:4" ht="12.75">
      <c r="A6" s="514"/>
      <c r="B6" s="543"/>
      <c r="C6" s="543"/>
      <c r="D6" s="543"/>
    </row>
    <row r="7" spans="1:4" ht="12.75">
      <c r="A7" s="514"/>
      <c r="B7" s="543"/>
      <c r="C7" s="543"/>
      <c r="D7" s="543"/>
    </row>
    <row r="8" spans="1:4" ht="12.75">
      <c r="A8" s="514"/>
      <c r="B8" s="544"/>
      <c r="C8" s="544"/>
      <c r="D8" s="547"/>
    </row>
    <row r="9" spans="1:5" ht="12.75">
      <c r="A9" s="514"/>
      <c r="B9" s="548" t="s">
        <v>555</v>
      </c>
      <c r="C9" s="549"/>
      <c r="D9" s="550"/>
      <c r="E9" s="551"/>
    </row>
    <row r="10" spans="1:5" ht="12.75">
      <c r="A10" s="514"/>
      <c r="B10" s="552"/>
      <c r="C10" s="553"/>
      <c r="D10" s="554"/>
      <c r="E10" s="546"/>
    </row>
    <row r="11" spans="1:5" ht="14.25" customHeight="1">
      <c r="A11" s="514"/>
      <c r="B11" s="651" t="s">
        <v>556</v>
      </c>
      <c r="C11" s="651"/>
      <c r="D11" s="651"/>
      <c r="E11" s="651"/>
    </row>
    <row r="12" spans="1:5" ht="29.25" customHeight="1">
      <c r="A12" s="514"/>
      <c r="B12" s="652" t="s">
        <v>557</v>
      </c>
      <c r="C12" s="652"/>
      <c r="D12" s="652"/>
      <c r="E12" s="652"/>
    </row>
    <row r="13" spans="1:5" ht="12.75">
      <c r="A13" s="514"/>
      <c r="B13" s="555"/>
      <c r="C13" s="556"/>
      <c r="D13" s="557"/>
      <c r="E13" s="558"/>
    </row>
    <row r="14" spans="1:5" ht="12.75">
      <c r="A14" s="514"/>
      <c r="B14" s="559" t="s">
        <v>558</v>
      </c>
      <c r="C14" s="556"/>
      <c r="D14" s="557"/>
      <c r="E14" s="558"/>
    </row>
    <row r="15" spans="1:5" ht="12.75">
      <c r="A15" s="514"/>
      <c r="B15" s="555"/>
      <c r="C15" s="556"/>
      <c r="D15" s="557"/>
      <c r="E15" s="558"/>
    </row>
    <row r="16" spans="1:5" ht="12.75">
      <c r="A16" s="514"/>
      <c r="B16" s="649" t="s">
        <v>559</v>
      </c>
      <c r="C16" s="649"/>
      <c r="D16" s="649"/>
      <c r="E16" s="649"/>
    </row>
    <row r="17" spans="1:5" ht="12.75">
      <c r="A17" s="514"/>
      <c r="B17" s="649"/>
      <c r="C17" s="649"/>
      <c r="D17" s="649"/>
      <c r="E17" s="649"/>
    </row>
    <row r="18" spans="1:5" ht="12.75">
      <c r="A18" s="514"/>
      <c r="B18" s="649"/>
      <c r="C18" s="649"/>
      <c r="D18" s="649"/>
      <c r="E18" s="649"/>
    </row>
    <row r="19" spans="1:5" ht="12.75">
      <c r="A19" s="514"/>
      <c r="B19" s="649"/>
      <c r="C19" s="649"/>
      <c r="D19" s="649"/>
      <c r="E19" s="649"/>
    </row>
    <row r="20" spans="1:5" ht="12.75">
      <c r="A20" s="514"/>
      <c r="B20" s="649"/>
      <c r="C20" s="649"/>
      <c r="D20" s="649"/>
      <c r="E20" s="649"/>
    </row>
    <row r="21" spans="1:5" ht="12.75">
      <c r="A21" s="514"/>
      <c r="B21" s="649"/>
      <c r="C21" s="649"/>
      <c r="D21" s="649"/>
      <c r="E21" s="649"/>
    </row>
    <row r="22" spans="1:5" ht="12.75">
      <c r="A22" s="514"/>
      <c r="B22" s="649"/>
      <c r="C22" s="649"/>
      <c r="D22" s="649"/>
      <c r="E22" s="649"/>
    </row>
    <row r="23" spans="1:5" ht="12.75">
      <c r="A23" s="514"/>
      <c r="B23" s="649"/>
      <c r="C23" s="649"/>
      <c r="D23" s="649"/>
      <c r="E23" s="649"/>
    </row>
    <row r="24" spans="1:5" ht="12.75">
      <c r="A24" s="514"/>
      <c r="B24" s="649"/>
      <c r="C24" s="649"/>
      <c r="D24" s="649"/>
      <c r="E24" s="649"/>
    </row>
    <row r="25" spans="1:5" ht="12.75">
      <c r="A25" s="514"/>
      <c r="B25" s="649"/>
      <c r="C25" s="649"/>
      <c r="D25" s="649"/>
      <c r="E25" s="649"/>
    </row>
    <row r="26" spans="1:5" ht="30" customHeight="1">
      <c r="A26" s="514"/>
      <c r="B26" s="648" t="s">
        <v>560</v>
      </c>
      <c r="C26" s="648"/>
      <c r="D26" s="648"/>
      <c r="E26" s="648"/>
    </row>
    <row r="27" spans="1:5" ht="14.25">
      <c r="A27" s="514"/>
      <c r="B27" s="544"/>
      <c r="C27" s="560"/>
      <c r="D27" s="560"/>
      <c r="E27" s="561"/>
    </row>
    <row r="28" spans="1:5" ht="81" customHeight="1">
      <c r="A28" s="514"/>
      <c r="B28" s="648" t="s">
        <v>561</v>
      </c>
      <c r="C28" s="648"/>
      <c r="D28" s="648"/>
      <c r="E28" s="648"/>
    </row>
    <row r="29" spans="1:5" ht="33.75" customHeight="1">
      <c r="A29" s="514"/>
      <c r="B29" s="648" t="s">
        <v>562</v>
      </c>
      <c r="C29" s="648"/>
      <c r="D29" s="648"/>
      <c r="E29" s="648"/>
    </row>
    <row r="30" spans="1:5" ht="64.5" customHeight="1">
      <c r="A30" s="514"/>
      <c r="B30" s="650" t="s">
        <v>563</v>
      </c>
      <c r="C30" s="650"/>
      <c r="D30" s="650"/>
      <c r="E30" s="650"/>
    </row>
    <row r="31" spans="1:5" ht="14.25">
      <c r="A31" s="514"/>
      <c r="B31" s="560"/>
      <c r="C31" s="560"/>
      <c r="D31" s="560"/>
      <c r="E31" s="561"/>
    </row>
    <row r="32" spans="1:5" ht="64.5" customHeight="1">
      <c r="A32" s="514"/>
      <c r="B32" s="650" t="s">
        <v>564</v>
      </c>
      <c r="C32" s="650"/>
      <c r="D32" s="650"/>
      <c r="E32" s="650"/>
    </row>
    <row r="33" spans="1:5" ht="14.25">
      <c r="A33" s="514"/>
      <c r="B33" s="544"/>
      <c r="C33" s="560"/>
      <c r="D33" s="560"/>
      <c r="E33" s="561"/>
    </row>
    <row r="34" spans="1:5" ht="30.75" customHeight="1">
      <c r="A34" s="514"/>
      <c r="B34" s="648" t="s">
        <v>565</v>
      </c>
      <c r="C34" s="648"/>
      <c r="D34" s="648"/>
      <c r="E34" s="648"/>
    </row>
    <row r="35" spans="1:5" ht="14.25">
      <c r="A35" s="514"/>
      <c r="B35" s="544"/>
      <c r="C35" s="560"/>
      <c r="D35" s="560"/>
      <c r="E35" s="561"/>
    </row>
    <row r="36" spans="1:5" ht="51.75" customHeight="1">
      <c r="A36" s="514"/>
      <c r="B36" s="648" t="s">
        <v>566</v>
      </c>
      <c r="C36" s="648"/>
      <c r="D36" s="648"/>
      <c r="E36" s="648"/>
    </row>
    <row r="37" spans="1:5" ht="14.25">
      <c r="A37" s="514"/>
      <c r="B37" s="560"/>
      <c r="C37" s="560"/>
      <c r="D37" s="560"/>
      <c r="E37" s="561"/>
    </row>
    <row r="38" spans="1:5" ht="17.25" customHeight="1">
      <c r="A38" s="514"/>
      <c r="B38" s="648" t="s">
        <v>567</v>
      </c>
      <c r="C38" s="648"/>
      <c r="D38" s="648"/>
      <c r="E38" s="648"/>
    </row>
    <row r="39" spans="1:5" ht="14.25">
      <c r="A39" s="514"/>
      <c r="B39" s="544"/>
      <c r="C39" s="560"/>
      <c r="D39" s="560"/>
      <c r="E39" s="561"/>
    </row>
    <row r="40" spans="1:5" ht="29.25" customHeight="1">
      <c r="A40" s="514"/>
      <c r="B40" s="648" t="s">
        <v>568</v>
      </c>
      <c r="C40" s="648"/>
      <c r="D40" s="648"/>
      <c r="E40" s="648"/>
    </row>
    <row r="41" spans="1:5" ht="21.75" customHeight="1">
      <c r="A41" s="514"/>
      <c r="B41" s="648" t="s">
        <v>569</v>
      </c>
      <c r="C41" s="648"/>
      <c r="D41" s="648"/>
      <c r="E41" s="648"/>
    </row>
    <row r="42" spans="1:5" ht="42.75" customHeight="1">
      <c r="A42" s="514"/>
      <c r="B42" s="648" t="s">
        <v>570</v>
      </c>
      <c r="C42" s="648"/>
      <c r="D42" s="648"/>
      <c r="E42" s="648"/>
    </row>
    <row r="43" spans="1:5" ht="14.25">
      <c r="A43" s="514"/>
      <c r="B43" s="560"/>
      <c r="C43" s="560"/>
      <c r="D43" s="560"/>
      <c r="E43" s="561"/>
    </row>
    <row r="44" spans="1:5" ht="43.5" customHeight="1">
      <c r="A44" s="514"/>
      <c r="B44" s="649" t="s">
        <v>571</v>
      </c>
      <c r="C44" s="649"/>
      <c r="D44" s="649"/>
      <c r="E44" s="649"/>
    </row>
    <row r="45" spans="1:5" ht="14.25">
      <c r="A45" s="514"/>
      <c r="B45" s="560"/>
      <c r="C45" s="560"/>
      <c r="D45" s="560"/>
      <c r="E45" s="561"/>
    </row>
    <row r="46" spans="1:5" ht="32.25" customHeight="1">
      <c r="A46" s="514"/>
      <c r="B46" s="648" t="s">
        <v>572</v>
      </c>
      <c r="C46" s="648"/>
      <c r="D46" s="648"/>
      <c r="E46" s="648"/>
    </row>
    <row r="47" spans="1:5" ht="45" customHeight="1">
      <c r="A47" s="514"/>
      <c r="B47" s="648" t="s">
        <v>573</v>
      </c>
      <c r="C47" s="648"/>
      <c r="D47" s="648"/>
      <c r="E47" s="648"/>
    </row>
    <row r="48" spans="1:5" ht="33" customHeight="1">
      <c r="A48" s="514"/>
      <c r="B48" s="648" t="s">
        <v>574</v>
      </c>
      <c r="C48" s="648"/>
      <c r="D48" s="648"/>
      <c r="E48" s="648"/>
    </row>
    <row r="49" spans="1:5" ht="24" customHeight="1">
      <c r="A49" s="514"/>
      <c r="B49" s="648" t="s">
        <v>575</v>
      </c>
      <c r="C49" s="648"/>
      <c r="D49" s="648"/>
      <c r="E49" s="648"/>
    </row>
    <row r="50" spans="1:5" ht="53.25" customHeight="1">
      <c r="A50" s="514"/>
      <c r="B50" s="648" t="s">
        <v>576</v>
      </c>
      <c r="C50" s="648"/>
      <c r="D50" s="648"/>
      <c r="E50" s="648"/>
    </row>
    <row r="51" spans="1:5" ht="14.25">
      <c r="A51" s="514"/>
      <c r="B51" s="560"/>
      <c r="C51" s="560"/>
      <c r="D51" s="560"/>
      <c r="E51" s="561"/>
    </row>
    <row r="52" spans="1:5" ht="44.25" customHeight="1">
      <c r="A52" s="514"/>
      <c r="B52" s="648" t="s">
        <v>577</v>
      </c>
      <c r="C52" s="648"/>
      <c r="D52" s="648"/>
      <c r="E52" s="648"/>
    </row>
    <row r="53" spans="1:5" ht="144" customHeight="1">
      <c r="A53" s="514"/>
      <c r="B53" s="648" t="s">
        <v>578</v>
      </c>
      <c r="C53" s="648"/>
      <c r="D53" s="648"/>
      <c r="E53" s="648"/>
    </row>
    <row r="54" spans="1:5" ht="66.75" customHeight="1">
      <c r="A54" s="514"/>
      <c r="B54" s="648" t="s">
        <v>579</v>
      </c>
      <c r="C54" s="648"/>
      <c r="D54" s="648"/>
      <c r="E54" s="648"/>
    </row>
    <row r="55" spans="1:5" ht="86.25" customHeight="1">
      <c r="A55" s="514"/>
      <c r="B55" s="648" t="s">
        <v>580</v>
      </c>
      <c r="C55" s="648"/>
      <c r="D55" s="648"/>
      <c r="E55" s="648"/>
    </row>
    <row r="56" spans="1:5" ht="45.75" customHeight="1">
      <c r="A56" s="514"/>
      <c r="B56" s="648" t="s">
        <v>581</v>
      </c>
      <c r="C56" s="648"/>
      <c r="D56" s="648"/>
      <c r="E56" s="648"/>
    </row>
    <row r="57" spans="1:5" ht="30.75" customHeight="1">
      <c r="A57" s="514"/>
      <c r="B57" s="648" t="s">
        <v>582</v>
      </c>
      <c r="C57" s="648"/>
      <c r="D57" s="648"/>
      <c r="E57" s="648"/>
    </row>
    <row r="58" spans="1:5" ht="126.75" customHeight="1">
      <c r="A58" s="514"/>
      <c r="B58" s="648" t="s">
        <v>583</v>
      </c>
      <c r="C58" s="648"/>
      <c r="D58" s="648"/>
      <c r="E58" s="648"/>
    </row>
    <row r="59" spans="1:5" ht="96" customHeight="1">
      <c r="A59" s="514"/>
      <c r="B59" s="648" t="s">
        <v>584</v>
      </c>
      <c r="C59" s="648"/>
      <c r="D59" s="648"/>
      <c r="E59" s="648"/>
    </row>
    <row r="60" spans="1:5" ht="14.25">
      <c r="A60" s="514"/>
      <c r="B60" s="560"/>
      <c r="C60" s="560"/>
      <c r="D60" s="560"/>
      <c r="E60" s="561"/>
    </row>
    <row r="61" spans="1:5" ht="14.25">
      <c r="A61" s="514"/>
      <c r="B61" s="560"/>
      <c r="C61" s="560"/>
      <c r="D61" s="560"/>
      <c r="E61" s="561"/>
    </row>
    <row r="62" spans="1:3" ht="12.75">
      <c r="A62" s="535"/>
      <c r="B62" s="514"/>
      <c r="C62" s="535"/>
    </row>
    <row r="63" spans="1:3" ht="12.75">
      <c r="A63" s="535"/>
      <c r="B63" s="536"/>
      <c r="C63" s="535"/>
    </row>
    <row r="64" spans="1:6" ht="12.75">
      <c r="A64" s="562" t="s">
        <v>333</v>
      </c>
      <c r="B64" s="563" t="s">
        <v>585</v>
      </c>
      <c r="C64" s="564"/>
      <c r="D64" s="565"/>
      <c r="E64" s="566"/>
      <c r="F64" s="567"/>
    </row>
    <row r="65" spans="1:6" ht="12.75">
      <c r="A65" s="568"/>
      <c r="B65" s="569"/>
      <c r="C65" s="570"/>
      <c r="D65" s="571"/>
      <c r="E65" s="572"/>
      <c r="F65" s="573"/>
    </row>
    <row r="66" spans="1:6" ht="12.75">
      <c r="A66" s="568" t="s">
        <v>586</v>
      </c>
      <c r="B66" s="569" t="s">
        <v>587</v>
      </c>
      <c r="C66" s="570" t="s">
        <v>588</v>
      </c>
      <c r="D66" s="571" t="s">
        <v>103</v>
      </c>
      <c r="E66" s="572" t="s">
        <v>589</v>
      </c>
      <c r="F66" s="573" t="s">
        <v>590</v>
      </c>
    </row>
    <row r="67" spans="1:6" ht="12.75">
      <c r="A67" s="568"/>
      <c r="B67" s="569"/>
      <c r="C67" s="570"/>
      <c r="D67" s="571"/>
      <c r="E67" s="572"/>
      <c r="F67" s="573"/>
    </row>
    <row r="68" spans="1:6" ht="63.75">
      <c r="A68" s="514">
        <v>1</v>
      </c>
      <c r="B68" s="545" t="s">
        <v>591</v>
      </c>
      <c r="C68" s="542" t="s">
        <v>109</v>
      </c>
      <c r="D68" s="537">
        <v>1</v>
      </c>
      <c r="E68" s="574"/>
      <c r="F68" s="539">
        <f>D68*E68</f>
        <v>0</v>
      </c>
    </row>
    <row r="69" spans="1:5" ht="15">
      <c r="A69" s="514"/>
      <c r="B69" s="545"/>
      <c r="C69" s="542"/>
      <c r="E69" s="575"/>
    </row>
    <row r="70" spans="1:6" ht="38.25">
      <c r="A70" s="514">
        <v>2</v>
      </c>
      <c r="B70" s="545" t="s">
        <v>592</v>
      </c>
      <c r="C70" s="542" t="s">
        <v>62</v>
      </c>
      <c r="D70" s="537">
        <v>23</v>
      </c>
      <c r="E70" s="574"/>
      <c r="F70" s="539">
        <f>E70*D70</f>
        <v>0</v>
      </c>
    </row>
    <row r="71" spans="1:5" ht="15">
      <c r="A71" s="514"/>
      <c r="B71" s="545"/>
      <c r="C71" s="542"/>
      <c r="E71" s="575"/>
    </row>
    <row r="72" spans="1:6" ht="38.25">
      <c r="A72" s="514">
        <v>3</v>
      </c>
      <c r="B72" s="545" t="s">
        <v>593</v>
      </c>
      <c r="C72" s="542" t="s">
        <v>62</v>
      </c>
      <c r="D72" s="537">
        <v>20</v>
      </c>
      <c r="E72" s="574"/>
      <c r="F72" s="539">
        <f>E72*D72</f>
        <v>0</v>
      </c>
    </row>
    <row r="73" spans="1:5" ht="15">
      <c r="A73" s="514"/>
      <c r="B73" s="545"/>
      <c r="C73" s="542"/>
      <c r="E73" s="575"/>
    </row>
    <row r="74" spans="1:6" ht="51">
      <c r="A74" s="514">
        <v>4</v>
      </c>
      <c r="B74" s="553" t="s">
        <v>594</v>
      </c>
      <c r="C74" s="576" t="s">
        <v>595</v>
      </c>
      <c r="D74" s="577">
        <v>1</v>
      </c>
      <c r="E74" s="574"/>
      <c r="F74" s="578">
        <f>D74*E74</f>
        <v>0</v>
      </c>
    </row>
    <row r="75" spans="1:5" ht="15">
      <c r="A75" s="514"/>
      <c r="B75" s="545"/>
      <c r="C75" s="542"/>
      <c r="E75" s="575"/>
    </row>
    <row r="76" spans="1:6" ht="25.5">
      <c r="A76" s="514">
        <v>5</v>
      </c>
      <c r="B76" s="545" t="s">
        <v>596</v>
      </c>
      <c r="C76" s="542" t="s">
        <v>62</v>
      </c>
      <c r="D76" s="537">
        <v>23</v>
      </c>
      <c r="E76" s="574"/>
      <c r="F76" s="539">
        <f>E76*D76</f>
        <v>0</v>
      </c>
    </row>
    <row r="77" spans="1:3" ht="12.75">
      <c r="A77" s="514"/>
      <c r="B77" s="545"/>
      <c r="C77" s="542"/>
    </row>
    <row r="78" spans="1:3" ht="12.75">
      <c r="A78" s="579"/>
      <c r="B78" s="536"/>
      <c r="C78" s="535"/>
    </row>
    <row r="79" spans="1:6" ht="12.75">
      <c r="A79" s="580" t="s">
        <v>597</v>
      </c>
      <c r="B79" s="563" t="s">
        <v>598</v>
      </c>
      <c r="C79" s="564" t="s">
        <v>200</v>
      </c>
      <c r="D79" s="565" t="s">
        <v>200</v>
      </c>
      <c r="E79" s="566"/>
      <c r="F79" s="567">
        <f>SUM(F68:F78)</f>
        <v>0</v>
      </c>
    </row>
    <row r="80" spans="1:3" ht="12.75">
      <c r="A80" s="535"/>
      <c r="B80" s="536"/>
      <c r="C80" s="535"/>
    </row>
    <row r="81" spans="1:3" ht="12.75">
      <c r="A81" s="535"/>
      <c r="B81" s="536"/>
      <c r="C81" s="535"/>
    </row>
    <row r="82" spans="1:3" ht="12.75">
      <c r="A82" s="535"/>
      <c r="B82" s="536"/>
      <c r="C82" s="535"/>
    </row>
    <row r="83" spans="1:6" ht="12.75">
      <c r="A83" s="562" t="s">
        <v>361</v>
      </c>
      <c r="B83" s="563" t="s">
        <v>599</v>
      </c>
      <c r="C83" s="564"/>
      <c r="D83" s="565"/>
      <c r="E83" s="581"/>
      <c r="F83" s="582"/>
    </row>
    <row r="84" spans="1:4" ht="12.75">
      <c r="A84" s="568"/>
      <c r="B84" s="569"/>
      <c r="C84" s="570"/>
      <c r="D84" s="571"/>
    </row>
    <row r="85" spans="1:4" ht="12.75">
      <c r="A85" s="568" t="s">
        <v>333</v>
      </c>
      <c r="B85" s="569" t="s">
        <v>600</v>
      </c>
      <c r="C85" s="570"/>
      <c r="D85" s="571"/>
    </row>
    <row r="86" spans="1:6" ht="12.75">
      <c r="A86" s="568" t="s">
        <v>586</v>
      </c>
      <c r="B86" s="568" t="s">
        <v>587</v>
      </c>
      <c r="C86" s="570" t="s">
        <v>588</v>
      </c>
      <c r="D86" s="571" t="s">
        <v>601</v>
      </c>
      <c r="E86" s="572" t="s">
        <v>589</v>
      </c>
      <c r="F86" s="573" t="s">
        <v>590</v>
      </c>
    </row>
    <row r="87" spans="1:6" ht="12.75">
      <c r="A87" s="568"/>
      <c r="B87" s="568"/>
      <c r="C87" s="570"/>
      <c r="D87" s="571"/>
      <c r="E87" s="572"/>
      <c r="F87" s="573"/>
    </row>
    <row r="88" spans="1:6" ht="51">
      <c r="A88" s="514">
        <v>1</v>
      </c>
      <c r="B88" s="545" t="s">
        <v>602</v>
      </c>
      <c r="C88" s="542" t="s">
        <v>109</v>
      </c>
      <c r="D88" s="537">
        <v>1</v>
      </c>
      <c r="E88" s="574"/>
      <c r="F88" s="539">
        <f>D88*E88</f>
        <v>0</v>
      </c>
    </row>
    <row r="89" spans="1:5" ht="15">
      <c r="A89" s="514"/>
      <c r="B89" s="545"/>
      <c r="C89" s="542"/>
      <c r="E89" s="575"/>
    </row>
    <row r="90" spans="1:6" ht="25.5">
      <c r="A90" s="514">
        <v>2</v>
      </c>
      <c r="B90" s="545" t="s">
        <v>603</v>
      </c>
      <c r="C90" s="542" t="s">
        <v>109</v>
      </c>
      <c r="D90" s="537">
        <v>1</v>
      </c>
      <c r="E90" s="574"/>
      <c r="F90" s="539">
        <f>D90*E90</f>
        <v>0</v>
      </c>
    </row>
    <row r="91" spans="1:5" ht="15">
      <c r="A91" s="514"/>
      <c r="B91" s="545"/>
      <c r="C91" s="542"/>
      <c r="E91" s="575"/>
    </row>
    <row r="92" spans="1:6" ht="25.5">
      <c r="A92" s="514">
        <v>3</v>
      </c>
      <c r="B92" s="545" t="s">
        <v>604</v>
      </c>
      <c r="C92" s="542" t="s">
        <v>109</v>
      </c>
      <c r="D92" s="537">
        <v>5</v>
      </c>
      <c r="E92" s="574"/>
      <c r="F92" s="539">
        <f>D92*E92</f>
        <v>0</v>
      </c>
    </row>
    <row r="93" spans="1:5" ht="15">
      <c r="A93" s="514"/>
      <c r="B93" s="545"/>
      <c r="C93" s="542"/>
      <c r="E93" s="575"/>
    </row>
    <row r="94" spans="1:6" ht="12.75">
      <c r="A94" s="514">
        <v>4</v>
      </c>
      <c r="B94" s="545" t="s">
        <v>605</v>
      </c>
      <c r="C94" s="542" t="s">
        <v>109</v>
      </c>
      <c r="D94" s="537">
        <v>20</v>
      </c>
      <c r="E94" s="574"/>
      <c r="F94" s="539">
        <f>D94*E94</f>
        <v>0</v>
      </c>
    </row>
    <row r="95" spans="1:5" ht="15">
      <c r="A95" s="514"/>
      <c r="B95" s="545"/>
      <c r="C95" s="542"/>
      <c r="E95" s="575"/>
    </row>
    <row r="96" spans="1:6" ht="12.75">
      <c r="A96" s="514">
        <v>5</v>
      </c>
      <c r="B96" s="545" t="s">
        <v>606</v>
      </c>
      <c r="C96" s="542" t="s">
        <v>109</v>
      </c>
      <c r="D96" s="537">
        <v>23</v>
      </c>
      <c r="E96" s="574"/>
      <c r="F96" s="539">
        <f>D96*E96</f>
        <v>0</v>
      </c>
    </row>
    <row r="97" spans="1:5" ht="15">
      <c r="A97" s="514"/>
      <c r="B97" s="545"/>
      <c r="C97" s="542"/>
      <c r="E97" s="575"/>
    </row>
    <row r="98" spans="1:6" ht="12.75">
      <c r="A98" s="514">
        <v>6</v>
      </c>
      <c r="B98" s="545" t="s">
        <v>607</v>
      </c>
      <c r="C98" s="542" t="s">
        <v>109</v>
      </c>
      <c r="D98" s="537">
        <v>1</v>
      </c>
      <c r="E98" s="574"/>
      <c r="F98" s="539">
        <f>D98*E98</f>
        <v>0</v>
      </c>
    </row>
    <row r="99" spans="1:5" ht="15">
      <c r="A99" s="514"/>
      <c r="B99" s="545"/>
      <c r="C99" s="542"/>
      <c r="E99" s="575"/>
    </row>
    <row r="100" spans="1:6" ht="25.5">
      <c r="A100" s="514">
        <v>7</v>
      </c>
      <c r="B100" s="545" t="s">
        <v>608</v>
      </c>
      <c r="C100" s="542" t="s">
        <v>109</v>
      </c>
      <c r="D100" s="537">
        <v>1</v>
      </c>
      <c r="E100" s="574"/>
      <c r="F100" s="539">
        <f>D100*E100</f>
        <v>0</v>
      </c>
    </row>
    <row r="101" spans="1:5" ht="15">
      <c r="A101" s="514"/>
      <c r="B101" s="545"/>
      <c r="C101" s="542"/>
      <c r="E101" s="575"/>
    </row>
    <row r="102" spans="1:6" ht="12.75">
      <c r="A102" s="514">
        <v>8</v>
      </c>
      <c r="B102" s="545" t="s">
        <v>609</v>
      </c>
      <c r="C102" s="542" t="s">
        <v>109</v>
      </c>
      <c r="D102" s="537">
        <v>1</v>
      </c>
      <c r="E102" s="574"/>
      <c r="F102" s="539">
        <f>D102*E102</f>
        <v>0</v>
      </c>
    </row>
    <row r="103" spans="1:5" ht="12.75">
      <c r="A103" s="514"/>
      <c r="B103" s="545"/>
      <c r="C103" s="542"/>
      <c r="E103" s="574"/>
    </row>
    <row r="104" spans="1:6" ht="12.75">
      <c r="A104" s="514">
        <v>9</v>
      </c>
      <c r="B104" s="545" t="s">
        <v>610</v>
      </c>
      <c r="C104" s="542" t="s">
        <v>109</v>
      </c>
      <c r="D104" s="537">
        <v>1</v>
      </c>
      <c r="E104" s="574"/>
      <c r="F104" s="539">
        <f>D104*E104</f>
        <v>0</v>
      </c>
    </row>
    <row r="105" spans="1:5" ht="12.75">
      <c r="A105" s="514"/>
      <c r="B105" s="545"/>
      <c r="C105" s="542"/>
      <c r="E105" s="574"/>
    </row>
    <row r="106" spans="1:6" ht="25.5">
      <c r="A106" s="514">
        <v>10</v>
      </c>
      <c r="B106" s="545" t="s">
        <v>611</v>
      </c>
      <c r="C106" s="542" t="s">
        <v>109</v>
      </c>
      <c r="D106" s="537">
        <v>1</v>
      </c>
      <c r="E106" s="574"/>
      <c r="F106" s="539">
        <f>D106*E106</f>
        <v>0</v>
      </c>
    </row>
    <row r="107" spans="1:5" ht="12.75">
      <c r="A107" s="514"/>
      <c r="B107" s="545"/>
      <c r="C107" s="542"/>
      <c r="E107" s="574"/>
    </row>
    <row r="108" spans="1:6" ht="12.75">
      <c r="A108" s="514">
        <v>11</v>
      </c>
      <c r="B108" s="545" t="s">
        <v>612</v>
      </c>
      <c r="C108" s="542" t="s">
        <v>109</v>
      </c>
      <c r="D108" s="537">
        <v>1</v>
      </c>
      <c r="E108" s="574"/>
      <c r="F108" s="539">
        <f>D108*E108</f>
        <v>0</v>
      </c>
    </row>
    <row r="109" spans="1:5" ht="12.75">
      <c r="A109" s="514"/>
      <c r="B109" s="545"/>
      <c r="C109" s="542"/>
      <c r="E109" s="574"/>
    </row>
    <row r="110" spans="1:6" ht="12.75">
      <c r="A110" s="514">
        <v>12</v>
      </c>
      <c r="B110" s="545" t="s">
        <v>613</v>
      </c>
      <c r="C110" s="542" t="s">
        <v>109</v>
      </c>
      <c r="D110" s="537">
        <v>1</v>
      </c>
      <c r="E110" s="574"/>
      <c r="F110" s="539">
        <f>D110*E110</f>
        <v>0</v>
      </c>
    </row>
    <row r="111" spans="1:5" ht="12.75">
      <c r="A111" s="514"/>
      <c r="B111" s="545"/>
      <c r="C111" s="542"/>
      <c r="E111" s="574"/>
    </row>
    <row r="112" spans="1:6" ht="12.75">
      <c r="A112" s="514">
        <v>13</v>
      </c>
      <c r="B112" s="545" t="s">
        <v>614</v>
      </c>
      <c r="C112" s="542" t="s">
        <v>109</v>
      </c>
      <c r="D112" s="537">
        <v>2</v>
      </c>
      <c r="E112" s="574"/>
      <c r="F112" s="539">
        <f>D112*E112</f>
        <v>0</v>
      </c>
    </row>
    <row r="113" spans="1:5" ht="12.75">
      <c r="A113" s="514"/>
      <c r="B113" s="545"/>
      <c r="C113" s="542"/>
      <c r="E113" s="574"/>
    </row>
    <row r="114" spans="1:6" ht="12.75">
      <c r="A114" s="514">
        <v>14</v>
      </c>
      <c r="B114" s="545" t="s">
        <v>615</v>
      </c>
      <c r="C114" s="542" t="s">
        <v>109</v>
      </c>
      <c r="D114" s="537">
        <v>2</v>
      </c>
      <c r="E114" s="574"/>
      <c r="F114" s="539">
        <f>D114*E114</f>
        <v>0</v>
      </c>
    </row>
    <row r="115" spans="1:5" ht="12.75">
      <c r="A115" s="514"/>
      <c r="B115" s="545"/>
      <c r="C115" s="542"/>
      <c r="E115" s="574"/>
    </row>
    <row r="116" spans="1:6" ht="12.75">
      <c r="A116" s="514">
        <v>15</v>
      </c>
      <c r="B116" s="545" t="s">
        <v>616</v>
      </c>
      <c r="C116" s="542" t="s">
        <v>109</v>
      </c>
      <c r="D116" s="537">
        <v>1</v>
      </c>
      <c r="E116" s="574"/>
      <c r="F116" s="539">
        <f>D116*E116</f>
        <v>0</v>
      </c>
    </row>
    <row r="117" spans="1:5" ht="12.75">
      <c r="A117" s="514"/>
      <c r="B117" s="545"/>
      <c r="C117" s="542"/>
      <c r="E117" s="574"/>
    </row>
    <row r="118" spans="1:6" ht="25.5">
      <c r="A118" s="514">
        <v>16</v>
      </c>
      <c r="B118" s="545" t="s">
        <v>617</v>
      </c>
      <c r="C118" s="542" t="s">
        <v>109</v>
      </c>
      <c r="D118" s="537">
        <v>2</v>
      </c>
      <c r="E118" s="574"/>
      <c r="F118" s="539">
        <f>D118*E118</f>
        <v>0</v>
      </c>
    </row>
    <row r="119" spans="1:5" ht="15">
      <c r="A119" s="514"/>
      <c r="B119" s="545"/>
      <c r="C119" s="542"/>
      <c r="E119" s="575"/>
    </row>
    <row r="120" spans="1:6" ht="25.5">
      <c r="A120" s="514">
        <v>17</v>
      </c>
      <c r="B120" s="583" t="s">
        <v>618</v>
      </c>
      <c r="C120" s="542" t="s">
        <v>109</v>
      </c>
      <c r="D120" s="537">
        <v>1</v>
      </c>
      <c r="E120" s="574"/>
      <c r="F120" s="539">
        <f>D120*E120</f>
        <v>0</v>
      </c>
    </row>
    <row r="121" spans="1:5" ht="15">
      <c r="A121" s="514"/>
      <c r="B121" s="545"/>
      <c r="C121" s="542"/>
      <c r="E121" s="575"/>
    </row>
    <row r="122" spans="1:6" ht="51">
      <c r="A122" s="514">
        <v>18</v>
      </c>
      <c r="B122" s="545" t="s">
        <v>619</v>
      </c>
      <c r="C122" s="542" t="s">
        <v>595</v>
      </c>
      <c r="D122" s="537">
        <v>1</v>
      </c>
      <c r="E122" s="574"/>
      <c r="F122" s="539">
        <f>D122*E122</f>
        <v>0</v>
      </c>
    </row>
    <row r="123" spans="1:3" ht="12.75">
      <c r="A123" s="579"/>
      <c r="B123" s="536"/>
      <c r="C123" s="535"/>
    </row>
    <row r="124" spans="1:6" ht="12.75">
      <c r="A124" s="562" t="s">
        <v>620</v>
      </c>
      <c r="B124" s="563" t="s">
        <v>621</v>
      </c>
      <c r="C124" s="564"/>
      <c r="D124" s="565"/>
      <c r="E124" s="566"/>
      <c r="F124" s="567">
        <f>SUM(F88:F123)</f>
        <v>0</v>
      </c>
    </row>
    <row r="125" spans="1:6" ht="12.75">
      <c r="A125" s="568"/>
      <c r="B125" s="569"/>
      <c r="C125" s="570"/>
      <c r="D125" s="571"/>
      <c r="E125" s="572"/>
      <c r="F125" s="573"/>
    </row>
    <row r="126" spans="1:6" ht="12.75">
      <c r="A126" s="568"/>
      <c r="B126" s="569"/>
      <c r="C126" s="570"/>
      <c r="D126" s="571"/>
      <c r="E126" s="572"/>
      <c r="F126" s="573"/>
    </row>
    <row r="127" spans="1:3" ht="12.75">
      <c r="A127" s="579"/>
      <c r="B127" s="536"/>
      <c r="C127" s="535"/>
    </row>
    <row r="128" spans="1:6" ht="12.75">
      <c r="A128" s="562" t="s">
        <v>364</v>
      </c>
      <c r="B128" s="563" t="s">
        <v>622</v>
      </c>
      <c r="C128" s="584"/>
      <c r="D128" s="585"/>
      <c r="E128" s="581"/>
      <c r="F128" s="582" t="s">
        <v>200</v>
      </c>
    </row>
    <row r="129" spans="1:3" ht="12.75">
      <c r="A129" s="579"/>
      <c r="B129" s="536"/>
      <c r="C129" s="535"/>
    </row>
    <row r="130" spans="1:6" ht="12.75">
      <c r="A130" s="568" t="s">
        <v>586</v>
      </c>
      <c r="B130" s="569" t="s">
        <v>587</v>
      </c>
      <c r="C130" s="570" t="s">
        <v>588</v>
      </c>
      <c r="D130" s="571" t="s">
        <v>103</v>
      </c>
      <c r="E130" s="538" t="s">
        <v>589</v>
      </c>
      <c r="F130" s="539" t="s">
        <v>590</v>
      </c>
    </row>
    <row r="131" spans="1:4" ht="12.75">
      <c r="A131" s="568"/>
      <c r="B131" s="569"/>
      <c r="C131" s="570"/>
      <c r="D131" s="571"/>
    </row>
    <row r="132" spans="1:6" ht="51">
      <c r="A132" s="514">
        <v>1</v>
      </c>
      <c r="B132" s="545" t="s">
        <v>623</v>
      </c>
      <c r="C132" s="542" t="s">
        <v>62</v>
      </c>
      <c r="D132" s="537">
        <v>650</v>
      </c>
      <c r="E132" s="574"/>
      <c r="F132" s="539">
        <f>D132*E132</f>
        <v>0</v>
      </c>
    </row>
    <row r="133" spans="1:5" ht="15">
      <c r="A133" s="514"/>
      <c r="B133" s="545"/>
      <c r="C133" s="542"/>
      <c r="E133" s="575"/>
    </row>
    <row r="134" spans="1:6" ht="51">
      <c r="A134" s="514">
        <v>2</v>
      </c>
      <c r="B134" s="545" t="s">
        <v>624</v>
      </c>
      <c r="C134" s="542" t="s">
        <v>62</v>
      </c>
      <c r="D134" s="537">
        <v>30</v>
      </c>
      <c r="E134" s="574"/>
      <c r="F134" s="539">
        <f>D134*E134</f>
        <v>0</v>
      </c>
    </row>
    <row r="135" spans="1:5" ht="15">
      <c r="A135" s="514"/>
      <c r="B135" s="545"/>
      <c r="C135" s="542"/>
      <c r="E135" s="575"/>
    </row>
    <row r="136" spans="1:6" ht="51">
      <c r="A136" s="514">
        <v>3</v>
      </c>
      <c r="B136" s="545" t="s">
        <v>625</v>
      </c>
      <c r="C136" s="542" t="s">
        <v>62</v>
      </c>
      <c r="D136" s="537">
        <v>80</v>
      </c>
      <c r="E136" s="574"/>
      <c r="F136" s="539">
        <f>D136*E136</f>
        <v>0</v>
      </c>
    </row>
    <row r="137" spans="1:5" ht="15">
      <c r="A137" s="514"/>
      <c r="B137" s="545"/>
      <c r="C137" s="542"/>
      <c r="E137" s="575"/>
    </row>
    <row r="138" spans="1:6" ht="51">
      <c r="A138" s="514">
        <v>4</v>
      </c>
      <c r="B138" s="545" t="s">
        <v>626</v>
      </c>
      <c r="C138" s="542" t="s">
        <v>62</v>
      </c>
      <c r="D138" s="537">
        <v>550</v>
      </c>
      <c r="E138" s="574"/>
      <c r="F138" s="539">
        <f>D138*E138</f>
        <v>0</v>
      </c>
    </row>
    <row r="139" spans="1:5" ht="15">
      <c r="A139" s="514"/>
      <c r="B139" s="545"/>
      <c r="C139" s="542"/>
      <c r="E139" s="575"/>
    </row>
    <row r="140" spans="1:6" ht="51">
      <c r="A140" s="514">
        <v>5</v>
      </c>
      <c r="B140" s="545" t="s">
        <v>627</v>
      </c>
      <c r="C140" s="542" t="s">
        <v>62</v>
      </c>
      <c r="D140" s="537">
        <v>30</v>
      </c>
      <c r="E140" s="574"/>
      <c r="F140" s="539">
        <f>D140*E140</f>
        <v>0</v>
      </c>
    </row>
    <row r="141" spans="1:5" ht="15">
      <c r="A141" s="514"/>
      <c r="B141" s="545"/>
      <c r="C141" s="542"/>
      <c r="E141" s="575"/>
    </row>
    <row r="142" spans="1:6" ht="38.25">
      <c r="A142" s="514">
        <v>6</v>
      </c>
      <c r="B142" s="544" t="s">
        <v>628</v>
      </c>
      <c r="C142" s="542" t="s">
        <v>62</v>
      </c>
      <c r="D142" s="537">
        <v>60</v>
      </c>
      <c r="E142" s="574"/>
      <c r="F142" s="539">
        <f>D142*E142</f>
        <v>0</v>
      </c>
    </row>
    <row r="143" spans="1:5" ht="15">
      <c r="A143" s="514"/>
      <c r="B143" s="544"/>
      <c r="C143" s="542"/>
      <c r="E143" s="575"/>
    </row>
    <row r="144" spans="1:6" ht="38.25">
      <c r="A144" s="514">
        <v>7</v>
      </c>
      <c r="B144" s="545" t="s">
        <v>629</v>
      </c>
      <c r="C144" s="542" t="s">
        <v>62</v>
      </c>
      <c r="D144" s="537">
        <v>50</v>
      </c>
      <c r="E144" s="574"/>
      <c r="F144" s="539">
        <f>E144*D144</f>
        <v>0</v>
      </c>
    </row>
    <row r="145" spans="1:5" ht="15">
      <c r="A145" s="514"/>
      <c r="B145" s="545"/>
      <c r="C145" s="542"/>
      <c r="E145" s="575"/>
    </row>
    <row r="146" spans="1:6" ht="38.25">
      <c r="A146" s="514">
        <v>8</v>
      </c>
      <c r="B146" s="545" t="s">
        <v>630</v>
      </c>
      <c r="C146" s="542" t="s">
        <v>62</v>
      </c>
      <c r="D146" s="537">
        <v>1100</v>
      </c>
      <c r="E146" s="574"/>
      <c r="F146" s="539">
        <f>E146*D146</f>
        <v>0</v>
      </c>
    </row>
    <row r="147" spans="1:3" ht="12.75">
      <c r="A147" s="514"/>
      <c r="B147" s="545"/>
      <c r="C147" s="542"/>
    </row>
    <row r="148" spans="1:3" ht="12.75">
      <c r="A148" s="586" t="s">
        <v>200</v>
      </c>
      <c r="B148" s="545"/>
      <c r="C148" s="535"/>
    </row>
    <row r="149" spans="1:6" ht="25.5">
      <c r="A149" s="562" t="s">
        <v>631</v>
      </c>
      <c r="B149" s="563" t="s">
        <v>632</v>
      </c>
      <c r="C149" s="584"/>
      <c r="D149" s="585"/>
      <c r="E149" s="581"/>
      <c r="F149" s="567">
        <f>SUM(F132:F148)</f>
        <v>0</v>
      </c>
    </row>
    <row r="150" spans="1:3" ht="12.75">
      <c r="A150" s="535"/>
      <c r="B150" s="536"/>
      <c r="C150" s="535"/>
    </row>
    <row r="151" spans="1:3" ht="12.75">
      <c r="A151" s="535"/>
      <c r="B151" s="536"/>
      <c r="C151" s="535"/>
    </row>
    <row r="152" spans="1:3" ht="12.75">
      <c r="A152" s="579"/>
      <c r="B152" s="536"/>
      <c r="C152" s="535"/>
    </row>
    <row r="153" spans="1:6" ht="12.75">
      <c r="A153" s="562" t="s">
        <v>367</v>
      </c>
      <c r="B153" s="563" t="s">
        <v>633</v>
      </c>
      <c r="C153" s="564"/>
      <c r="D153" s="565"/>
      <c r="E153" s="581"/>
      <c r="F153" s="582"/>
    </row>
    <row r="154" spans="1:3" ht="12.75">
      <c r="A154" s="586"/>
      <c r="B154" s="545"/>
      <c r="C154" s="535"/>
    </row>
    <row r="155" spans="1:6" ht="12.75">
      <c r="A155" s="568" t="s">
        <v>586</v>
      </c>
      <c r="B155" s="569" t="s">
        <v>587</v>
      </c>
      <c r="C155" s="570" t="s">
        <v>588</v>
      </c>
      <c r="D155" s="571" t="s">
        <v>103</v>
      </c>
      <c r="E155" s="572" t="s">
        <v>589</v>
      </c>
      <c r="F155" s="573" t="s">
        <v>590</v>
      </c>
    </row>
    <row r="156" spans="1:6" ht="12.75">
      <c r="A156" s="568"/>
      <c r="B156" s="569"/>
      <c r="C156" s="570"/>
      <c r="D156" s="571"/>
      <c r="E156" s="572"/>
      <c r="F156" s="573"/>
    </row>
    <row r="157" spans="1:6" ht="114.75">
      <c r="A157" s="514">
        <v>1</v>
      </c>
      <c r="B157" s="587" t="s">
        <v>634</v>
      </c>
      <c r="C157" s="542" t="s">
        <v>109</v>
      </c>
      <c r="D157" s="537">
        <v>27</v>
      </c>
      <c r="E157" s="574"/>
      <c r="F157" s="539">
        <f>D157*E157</f>
        <v>0</v>
      </c>
    </row>
    <row r="158" spans="1:5" ht="15">
      <c r="A158" s="514"/>
      <c r="B158" s="588"/>
      <c r="C158" s="542"/>
      <c r="E158" s="575"/>
    </row>
    <row r="159" spans="1:6" ht="127.5">
      <c r="A159" s="514">
        <v>2</v>
      </c>
      <c r="B159" s="589" t="s">
        <v>635</v>
      </c>
      <c r="C159" s="542" t="s">
        <v>109</v>
      </c>
      <c r="D159" s="537">
        <v>8</v>
      </c>
      <c r="E159" s="574"/>
      <c r="F159" s="539">
        <f>D159*E159</f>
        <v>0</v>
      </c>
    </row>
    <row r="160" spans="1:5" ht="15">
      <c r="A160" s="514"/>
      <c r="B160" s="589"/>
      <c r="C160" s="542"/>
      <c r="E160" s="575"/>
    </row>
    <row r="161" spans="1:6" ht="114.75">
      <c r="A161" s="514">
        <v>3</v>
      </c>
      <c r="B161" s="589" t="s">
        <v>636</v>
      </c>
      <c r="C161" s="542" t="s">
        <v>109</v>
      </c>
      <c r="D161" s="537">
        <v>1</v>
      </c>
      <c r="E161" s="574"/>
      <c r="F161" s="539">
        <f>D161*E161</f>
        <v>0</v>
      </c>
    </row>
    <row r="162" spans="1:5" ht="15">
      <c r="A162" s="514"/>
      <c r="B162" s="583"/>
      <c r="C162" s="542"/>
      <c r="E162" s="575"/>
    </row>
    <row r="163" spans="1:6" ht="127.5">
      <c r="A163" s="514">
        <v>4</v>
      </c>
      <c r="B163" s="583" t="s">
        <v>637</v>
      </c>
      <c r="C163" s="542" t="s">
        <v>109</v>
      </c>
      <c r="D163" s="537">
        <v>7</v>
      </c>
      <c r="E163" s="574"/>
      <c r="F163" s="539">
        <f>D163*E163</f>
        <v>0</v>
      </c>
    </row>
    <row r="164" spans="1:5" ht="15">
      <c r="A164" s="514"/>
      <c r="B164" s="583"/>
      <c r="C164" s="542"/>
      <c r="E164" s="575"/>
    </row>
    <row r="165" spans="1:6" ht="140.25">
      <c r="A165" s="514">
        <v>5</v>
      </c>
      <c r="B165" s="583" t="s">
        <v>638</v>
      </c>
      <c r="C165" s="542" t="s">
        <v>109</v>
      </c>
      <c r="D165" s="537">
        <v>2</v>
      </c>
      <c r="E165" s="574"/>
      <c r="F165" s="539">
        <f>D165*E165</f>
        <v>0</v>
      </c>
    </row>
    <row r="166" spans="1:5" ht="15">
      <c r="A166" s="514"/>
      <c r="B166" s="583"/>
      <c r="C166" s="542"/>
      <c r="E166" s="575"/>
    </row>
    <row r="167" spans="1:6" ht="140.25">
      <c r="A167" s="514">
        <v>6</v>
      </c>
      <c r="B167" s="583" t="s">
        <v>639</v>
      </c>
      <c r="C167" s="542" t="s">
        <v>109</v>
      </c>
      <c r="D167" s="537">
        <v>1</v>
      </c>
      <c r="E167" s="574"/>
      <c r="F167" s="539">
        <f>D167*E167</f>
        <v>0</v>
      </c>
    </row>
    <row r="168" spans="1:3" ht="12.75">
      <c r="A168" s="514"/>
      <c r="B168" s="545"/>
      <c r="C168" s="542"/>
    </row>
    <row r="169" spans="1:3" ht="12.75">
      <c r="A169" s="514"/>
      <c r="B169" s="545"/>
      <c r="C169" s="542"/>
    </row>
    <row r="170" spans="1:6" ht="12.75">
      <c r="A170" s="562" t="s">
        <v>640</v>
      </c>
      <c r="B170" s="563" t="s">
        <v>641</v>
      </c>
      <c r="C170" s="564"/>
      <c r="D170" s="565"/>
      <c r="E170" s="581"/>
      <c r="F170" s="567">
        <f>SUM(F157:F169)</f>
        <v>0</v>
      </c>
    </row>
    <row r="171" spans="1:3" ht="12.75">
      <c r="A171" s="579"/>
      <c r="B171" s="536"/>
      <c r="C171" s="535"/>
    </row>
    <row r="172" spans="1:3" ht="12.75">
      <c r="A172" s="579"/>
      <c r="B172" s="536"/>
      <c r="C172" s="535"/>
    </row>
    <row r="173" spans="1:3" ht="12.75">
      <c r="A173" s="579"/>
      <c r="B173" s="536"/>
      <c r="C173" s="535"/>
    </row>
    <row r="174" spans="1:6" ht="12.75">
      <c r="A174" s="562" t="s">
        <v>371</v>
      </c>
      <c r="B174" s="563" t="s">
        <v>642</v>
      </c>
      <c r="C174" s="584"/>
      <c r="D174" s="585"/>
      <c r="E174" s="581"/>
      <c r="F174" s="582"/>
    </row>
    <row r="175" spans="1:3" ht="12.75">
      <c r="A175" s="535"/>
      <c r="B175" s="545"/>
      <c r="C175" s="542"/>
    </row>
    <row r="176" spans="1:6" ht="12.75">
      <c r="A176" s="568" t="s">
        <v>586</v>
      </c>
      <c r="B176" s="569" t="s">
        <v>587</v>
      </c>
      <c r="C176" s="570" t="s">
        <v>588</v>
      </c>
      <c r="D176" s="571" t="s">
        <v>103</v>
      </c>
      <c r="E176" s="572" t="s">
        <v>589</v>
      </c>
      <c r="F176" s="573" t="s">
        <v>590</v>
      </c>
    </row>
    <row r="177" spans="1:6" ht="12.75">
      <c r="A177" s="568"/>
      <c r="B177" s="569"/>
      <c r="C177" s="570"/>
      <c r="D177" s="571"/>
      <c r="E177" s="572"/>
      <c r="F177" s="573"/>
    </row>
    <row r="178" spans="1:6" ht="102">
      <c r="A178" s="568">
        <v>1</v>
      </c>
      <c r="B178" s="553" t="s">
        <v>643</v>
      </c>
      <c r="C178" s="542" t="s">
        <v>109</v>
      </c>
      <c r="D178" s="537">
        <v>4</v>
      </c>
      <c r="E178" s="574"/>
      <c r="F178" s="590">
        <f>D178*E178</f>
        <v>0</v>
      </c>
    </row>
    <row r="179" spans="1:6" ht="12.75">
      <c r="A179" s="568"/>
      <c r="B179" s="553"/>
      <c r="C179" s="542"/>
      <c r="E179" s="574"/>
      <c r="F179" s="590"/>
    </row>
    <row r="180" spans="1:6" ht="102">
      <c r="A180" s="568">
        <v>2</v>
      </c>
      <c r="B180" s="553" t="s">
        <v>644</v>
      </c>
      <c r="C180" s="542" t="s">
        <v>595</v>
      </c>
      <c r="D180" s="537">
        <v>7</v>
      </c>
      <c r="E180" s="574"/>
      <c r="F180" s="590">
        <f>D180*E180</f>
        <v>0</v>
      </c>
    </row>
    <row r="181" spans="1:6" ht="12.75">
      <c r="A181" s="568"/>
      <c r="B181" s="553"/>
      <c r="C181" s="542"/>
      <c r="E181" s="574"/>
      <c r="F181" s="590"/>
    </row>
    <row r="182" spans="1:6" ht="114.75">
      <c r="A182" s="568">
        <v>3</v>
      </c>
      <c r="B182" s="553" t="s">
        <v>645</v>
      </c>
      <c r="C182" s="542" t="s">
        <v>109</v>
      </c>
      <c r="D182" s="537">
        <v>16</v>
      </c>
      <c r="E182" s="574"/>
      <c r="F182" s="590">
        <f>D182*E182</f>
        <v>0</v>
      </c>
    </row>
    <row r="183" spans="1:6" ht="12.75">
      <c r="A183" s="568"/>
      <c r="B183" s="553"/>
      <c r="C183" s="542"/>
      <c r="E183" s="574"/>
      <c r="F183" s="590"/>
    </row>
    <row r="184" spans="1:6" ht="114.75">
      <c r="A184" s="568">
        <v>4</v>
      </c>
      <c r="B184" s="553" t="s">
        <v>646</v>
      </c>
      <c r="C184" s="542" t="s">
        <v>109</v>
      </c>
      <c r="D184" s="537">
        <v>27</v>
      </c>
      <c r="E184" s="574"/>
      <c r="F184" s="590">
        <f>D184*E184</f>
        <v>0</v>
      </c>
    </row>
    <row r="185" spans="1:6" ht="12.75">
      <c r="A185" s="568"/>
      <c r="B185" s="553"/>
      <c r="C185" s="542"/>
      <c r="E185" s="574"/>
      <c r="F185" s="590"/>
    </row>
    <row r="186" spans="1:6" ht="114.75">
      <c r="A186" s="568">
        <v>5</v>
      </c>
      <c r="B186" s="553" t="s">
        <v>647</v>
      </c>
      <c r="C186" s="542" t="s">
        <v>109</v>
      </c>
      <c r="D186" s="537">
        <v>2</v>
      </c>
      <c r="E186" s="574"/>
      <c r="F186" s="590">
        <f>D186*E186</f>
        <v>0</v>
      </c>
    </row>
    <row r="187" spans="1:6" ht="12.75">
      <c r="A187" s="568"/>
      <c r="B187" s="553"/>
      <c r="C187" s="542"/>
      <c r="E187" s="574"/>
      <c r="F187" s="590"/>
    </row>
    <row r="188" spans="1:6" ht="114.75">
      <c r="A188" s="568">
        <v>6</v>
      </c>
      <c r="B188" s="553" t="s">
        <v>648</v>
      </c>
      <c r="C188" s="542" t="s">
        <v>109</v>
      </c>
      <c r="D188" s="537">
        <v>10</v>
      </c>
      <c r="E188" s="574"/>
      <c r="F188" s="590">
        <f>D188*E188</f>
        <v>0</v>
      </c>
    </row>
    <row r="189" spans="1:6" ht="12.75">
      <c r="A189" s="568"/>
      <c r="B189" s="553"/>
      <c r="C189" s="542"/>
      <c r="E189" s="574"/>
      <c r="F189" s="590"/>
    </row>
    <row r="190" spans="1:6" ht="102">
      <c r="A190" s="514">
        <v>7</v>
      </c>
      <c r="B190" s="544" t="s">
        <v>649</v>
      </c>
      <c r="C190" s="542" t="s">
        <v>109</v>
      </c>
      <c r="D190" s="537">
        <v>4</v>
      </c>
      <c r="E190" s="574"/>
      <c r="F190" s="539">
        <f>D190*E190</f>
        <v>0</v>
      </c>
    </row>
    <row r="191" spans="1:6" ht="15">
      <c r="A191" s="514"/>
      <c r="B191" s="545"/>
      <c r="C191" s="542"/>
      <c r="E191" s="575"/>
      <c r="F191" s="590"/>
    </row>
    <row r="192" spans="1:6" ht="12.75">
      <c r="A192" s="514"/>
      <c r="B192" s="545"/>
      <c r="C192" s="542"/>
      <c r="F192" s="573"/>
    </row>
    <row r="193" spans="1:6" ht="25.5">
      <c r="A193" s="580" t="s">
        <v>650</v>
      </c>
      <c r="B193" s="563" t="s">
        <v>651</v>
      </c>
      <c r="C193" s="591"/>
      <c r="D193" s="592"/>
      <c r="E193" s="581"/>
      <c r="F193" s="593">
        <f>SUM(F178:F192)</f>
        <v>0</v>
      </c>
    </row>
    <row r="194" spans="1:3" ht="12.75">
      <c r="A194" s="579"/>
      <c r="B194" s="536"/>
      <c r="C194" s="535"/>
    </row>
    <row r="195" spans="1:3" ht="12.75">
      <c r="A195" s="535"/>
      <c r="B195" s="536"/>
      <c r="C195" s="535"/>
    </row>
    <row r="196" spans="1:3" ht="12.75">
      <c r="A196" s="579"/>
      <c r="B196" s="536"/>
      <c r="C196" s="535"/>
    </row>
    <row r="197" spans="1:6" ht="12.75">
      <c r="A197" s="562" t="s">
        <v>376</v>
      </c>
      <c r="B197" s="563" t="s">
        <v>652</v>
      </c>
      <c r="C197" s="564"/>
      <c r="D197" s="565"/>
      <c r="E197" s="581"/>
      <c r="F197" s="582"/>
    </row>
    <row r="198" spans="1:3" ht="12.75">
      <c r="A198" s="586"/>
      <c r="B198" s="545"/>
      <c r="C198" s="535"/>
    </row>
    <row r="199" spans="1:6" ht="12.75">
      <c r="A199" s="568" t="s">
        <v>586</v>
      </c>
      <c r="B199" s="569" t="s">
        <v>587</v>
      </c>
      <c r="C199" s="570" t="s">
        <v>588</v>
      </c>
      <c r="D199" s="571" t="s">
        <v>103</v>
      </c>
      <c r="E199" s="572" t="s">
        <v>589</v>
      </c>
      <c r="F199" s="573" t="s">
        <v>590</v>
      </c>
    </row>
    <row r="200" spans="1:6" ht="12.75">
      <c r="A200" s="568"/>
      <c r="B200" s="569"/>
      <c r="C200" s="570"/>
      <c r="D200" s="571"/>
      <c r="E200" s="572"/>
      <c r="F200" s="573"/>
    </row>
    <row r="201" spans="1:5" ht="51">
      <c r="A201" s="514"/>
      <c r="B201" s="545" t="s">
        <v>653</v>
      </c>
      <c r="C201" s="542"/>
      <c r="E201" s="574"/>
    </row>
    <row r="202" spans="1:5" ht="15">
      <c r="A202" s="514"/>
      <c r="B202" s="545"/>
      <c r="C202" s="542"/>
      <c r="E202" s="575"/>
    </row>
    <row r="203" spans="1:6" ht="63.75">
      <c r="A203" s="514">
        <v>1</v>
      </c>
      <c r="B203" s="545" t="s">
        <v>654</v>
      </c>
      <c r="C203" s="542" t="s">
        <v>595</v>
      </c>
      <c r="D203" s="537">
        <v>1</v>
      </c>
      <c r="E203" s="574"/>
      <c r="F203" s="539">
        <f>D203*E203</f>
        <v>0</v>
      </c>
    </row>
    <row r="204" spans="1:5" ht="15">
      <c r="A204" s="514"/>
      <c r="B204" s="545"/>
      <c r="C204" s="542"/>
      <c r="E204" s="575"/>
    </row>
    <row r="205" spans="1:6" ht="38.25">
      <c r="A205" s="514">
        <v>2</v>
      </c>
      <c r="B205" s="545" t="s">
        <v>655</v>
      </c>
      <c r="C205" s="542" t="s">
        <v>109</v>
      </c>
      <c r="D205" s="537">
        <v>2</v>
      </c>
      <c r="E205" s="574"/>
      <c r="F205" s="539">
        <f>D205*E205</f>
        <v>0</v>
      </c>
    </row>
    <row r="206" spans="1:5" ht="15">
      <c r="A206" s="514"/>
      <c r="B206" s="545"/>
      <c r="C206" s="542"/>
      <c r="E206" s="575"/>
    </row>
    <row r="207" spans="1:6" ht="38.25">
      <c r="A207" s="514">
        <v>3</v>
      </c>
      <c r="B207" s="545" t="s">
        <v>656</v>
      </c>
      <c r="C207" s="542" t="s">
        <v>595</v>
      </c>
      <c r="D207" s="537">
        <v>1</v>
      </c>
      <c r="E207" s="574"/>
      <c r="F207" s="539">
        <f>D207*E207</f>
        <v>0</v>
      </c>
    </row>
    <row r="208" spans="1:3" ht="12.75">
      <c r="A208" s="514"/>
      <c r="B208" s="545"/>
      <c r="C208" s="542"/>
    </row>
    <row r="209" spans="1:6" ht="12.75">
      <c r="A209" s="562" t="s">
        <v>657</v>
      </c>
      <c r="B209" s="563" t="s">
        <v>658</v>
      </c>
      <c r="C209" s="564"/>
      <c r="D209" s="565"/>
      <c r="E209" s="581"/>
      <c r="F209" s="567">
        <f>SUM(F201:F208)</f>
        <v>0</v>
      </c>
    </row>
    <row r="210" spans="1:6" ht="12.75">
      <c r="A210" s="568"/>
      <c r="B210" s="569"/>
      <c r="C210" s="570"/>
      <c r="D210" s="571"/>
      <c r="F210" s="573"/>
    </row>
    <row r="211" spans="1:6" ht="12.75">
      <c r="A211" s="568"/>
      <c r="B211" s="569"/>
      <c r="C211" s="570"/>
      <c r="D211" s="571"/>
      <c r="F211" s="573"/>
    </row>
    <row r="212" spans="1:3" ht="12.75">
      <c r="A212" s="579"/>
      <c r="B212" s="536"/>
      <c r="C212" s="535"/>
    </row>
    <row r="213" spans="1:6" ht="12.75">
      <c r="A213" s="562" t="s">
        <v>379</v>
      </c>
      <c r="B213" s="563" t="s">
        <v>659</v>
      </c>
      <c r="C213" s="564"/>
      <c r="D213" s="565"/>
      <c r="E213" s="581"/>
      <c r="F213" s="582"/>
    </row>
    <row r="214" spans="1:3" ht="12.75">
      <c r="A214" s="586"/>
      <c r="B214" s="545"/>
      <c r="C214" s="535"/>
    </row>
    <row r="215" spans="1:6" ht="12.75">
      <c r="A215" s="594" t="s">
        <v>586</v>
      </c>
      <c r="B215" s="595" t="s">
        <v>587</v>
      </c>
      <c r="C215" s="594" t="s">
        <v>588</v>
      </c>
      <c r="D215" s="596" t="s">
        <v>601</v>
      </c>
      <c r="E215" s="597" t="s">
        <v>589</v>
      </c>
      <c r="F215" s="598" t="s">
        <v>590</v>
      </c>
    </row>
    <row r="216" spans="1:6" ht="12.75">
      <c r="A216" s="594"/>
      <c r="B216" s="595"/>
      <c r="C216" s="594"/>
      <c r="D216" s="596"/>
      <c r="E216" s="597"/>
      <c r="F216" s="598"/>
    </row>
    <row r="217" spans="1:6" ht="25.5">
      <c r="A217" s="599">
        <v>1</v>
      </c>
      <c r="B217" s="583" t="s">
        <v>660</v>
      </c>
      <c r="C217" s="599" t="s">
        <v>62</v>
      </c>
      <c r="D217" s="577">
        <v>1050</v>
      </c>
      <c r="E217" s="574"/>
      <c r="F217" s="539">
        <f>D217*E217</f>
        <v>0</v>
      </c>
    </row>
    <row r="218" spans="1:5" ht="15">
      <c r="A218" s="599"/>
      <c r="B218" s="583"/>
      <c r="C218" s="599"/>
      <c r="D218" s="577"/>
      <c r="E218" s="575"/>
    </row>
    <row r="219" spans="1:6" ht="25.5">
      <c r="A219" s="599">
        <v>2</v>
      </c>
      <c r="B219" s="583" t="s">
        <v>661</v>
      </c>
      <c r="C219" s="599" t="s">
        <v>109</v>
      </c>
      <c r="D219" s="577">
        <v>450</v>
      </c>
      <c r="E219" s="574"/>
      <c r="F219" s="539">
        <f>D219*E219</f>
        <v>0</v>
      </c>
    </row>
    <row r="220" spans="1:5" ht="15">
      <c r="A220" s="599"/>
      <c r="B220" s="583"/>
      <c r="C220" s="599"/>
      <c r="D220" s="577"/>
      <c r="E220" s="575"/>
    </row>
    <row r="221" spans="1:6" ht="38.25">
      <c r="A221" s="599">
        <v>3</v>
      </c>
      <c r="B221" s="583" t="s">
        <v>662</v>
      </c>
      <c r="C221" s="599" t="s">
        <v>62</v>
      </c>
      <c r="D221" s="577">
        <v>40</v>
      </c>
      <c r="E221" s="574"/>
      <c r="F221" s="539">
        <f>D221*E221</f>
        <v>0</v>
      </c>
    </row>
    <row r="222" spans="1:5" ht="15">
      <c r="A222" s="599"/>
      <c r="B222" s="583"/>
      <c r="C222" s="599"/>
      <c r="D222" s="577"/>
      <c r="E222" s="575"/>
    </row>
    <row r="223" spans="1:6" ht="51">
      <c r="A223" s="600">
        <v>4</v>
      </c>
      <c r="B223" s="553" t="s">
        <v>594</v>
      </c>
      <c r="C223" s="576" t="s">
        <v>595</v>
      </c>
      <c r="D223" s="577">
        <v>1</v>
      </c>
      <c r="E223" s="574"/>
      <c r="F223" s="578">
        <f>D223*E223</f>
        <v>0</v>
      </c>
    </row>
    <row r="224" spans="1:5" ht="15">
      <c r="A224" s="599"/>
      <c r="B224" s="583"/>
      <c r="C224" s="599"/>
      <c r="D224" s="577"/>
      <c r="E224" s="575"/>
    </row>
    <row r="225" spans="1:6" ht="25.5">
      <c r="A225" s="599">
        <v>5</v>
      </c>
      <c r="B225" s="583" t="s">
        <v>663</v>
      </c>
      <c r="C225" s="599" t="s">
        <v>62</v>
      </c>
      <c r="D225" s="577">
        <v>5</v>
      </c>
      <c r="E225" s="574"/>
      <c r="F225" s="539">
        <f>D225*E225</f>
        <v>0</v>
      </c>
    </row>
    <row r="226" spans="1:3" ht="12.75">
      <c r="A226" s="579"/>
      <c r="B226" s="536"/>
      <c r="C226" s="535"/>
    </row>
    <row r="227" spans="1:6" ht="25.5">
      <c r="A227" s="580" t="s">
        <v>664</v>
      </c>
      <c r="B227" s="563" t="s">
        <v>665</v>
      </c>
      <c r="C227" s="564"/>
      <c r="D227" s="565"/>
      <c r="E227" s="581"/>
      <c r="F227" s="567">
        <f>SUM(F217:F226)</f>
        <v>0</v>
      </c>
    </row>
    <row r="228" spans="1:6" ht="12.75">
      <c r="A228" s="601"/>
      <c r="B228" s="569"/>
      <c r="C228" s="570"/>
      <c r="D228" s="571"/>
      <c r="F228" s="573"/>
    </row>
    <row r="229" spans="1:6" ht="12.75">
      <c r="A229" s="601"/>
      <c r="B229" s="569"/>
      <c r="C229" s="570"/>
      <c r="D229" s="571"/>
      <c r="F229" s="573"/>
    </row>
    <row r="230" spans="1:6" ht="12.75">
      <c r="A230" s="601"/>
      <c r="B230" s="569"/>
      <c r="C230" s="570"/>
      <c r="D230" s="571"/>
      <c r="F230" s="573"/>
    </row>
    <row r="231" spans="1:6" ht="12.75">
      <c r="A231" s="562" t="s">
        <v>231</v>
      </c>
      <c r="B231" s="563" t="s">
        <v>666</v>
      </c>
      <c r="C231" s="564"/>
      <c r="D231" s="565"/>
      <c r="E231" s="581"/>
      <c r="F231" s="567"/>
    </row>
    <row r="232" spans="1:6" ht="12.75">
      <c r="A232" s="568"/>
      <c r="B232" s="569"/>
      <c r="C232" s="570"/>
      <c r="D232" s="571"/>
      <c r="F232" s="573"/>
    </row>
    <row r="233" spans="1:6" ht="12.75">
      <c r="A233" s="594" t="s">
        <v>586</v>
      </c>
      <c r="B233" s="595" t="s">
        <v>587</v>
      </c>
      <c r="C233" s="602" t="s">
        <v>588</v>
      </c>
      <c r="D233" s="596" t="s">
        <v>601</v>
      </c>
      <c r="E233" s="597" t="s">
        <v>589</v>
      </c>
      <c r="F233" s="598" t="s">
        <v>590</v>
      </c>
    </row>
    <row r="234" spans="1:6" ht="12.75">
      <c r="A234" s="599" t="s">
        <v>200</v>
      </c>
      <c r="B234" s="595" t="s">
        <v>200</v>
      </c>
      <c r="C234" s="576"/>
      <c r="D234" s="577"/>
      <c r="E234" s="546"/>
      <c r="F234" s="598"/>
    </row>
    <row r="235" spans="1:6" ht="25.5">
      <c r="A235" s="599">
        <v>1</v>
      </c>
      <c r="B235" s="583" t="s">
        <v>667</v>
      </c>
      <c r="C235" s="576" t="s">
        <v>109</v>
      </c>
      <c r="D235" s="577">
        <v>1</v>
      </c>
      <c r="E235" s="574"/>
      <c r="F235" s="539">
        <f>D235*E235</f>
        <v>0</v>
      </c>
    </row>
    <row r="236" spans="1:5" ht="15">
      <c r="A236" s="599"/>
      <c r="B236" s="583"/>
      <c r="C236" s="576"/>
      <c r="D236" s="577"/>
      <c r="E236" s="575"/>
    </row>
    <row r="237" spans="1:6" ht="25.5">
      <c r="A237" s="599">
        <v>2</v>
      </c>
      <c r="B237" s="583" t="s">
        <v>668</v>
      </c>
      <c r="C237" s="576" t="s">
        <v>109</v>
      </c>
      <c r="D237" s="577">
        <v>1</v>
      </c>
      <c r="E237" s="574"/>
      <c r="F237" s="539">
        <f>D237*E237</f>
        <v>0</v>
      </c>
    </row>
    <row r="238" spans="1:5" ht="15">
      <c r="A238" s="599"/>
      <c r="B238" s="583"/>
      <c r="C238" s="576"/>
      <c r="D238" s="577"/>
      <c r="E238" s="575"/>
    </row>
    <row r="239" spans="1:6" ht="12.75">
      <c r="A239" s="599">
        <v>3</v>
      </c>
      <c r="B239" s="583" t="s">
        <v>669</v>
      </c>
      <c r="C239" s="576" t="s">
        <v>109</v>
      </c>
      <c r="D239" s="577">
        <v>1</v>
      </c>
      <c r="E239" s="574"/>
      <c r="F239" s="539">
        <f>D239*E239</f>
        <v>0</v>
      </c>
    </row>
    <row r="240" spans="1:5" ht="15">
      <c r="A240" s="599"/>
      <c r="B240" s="583"/>
      <c r="C240" s="576"/>
      <c r="D240" s="577"/>
      <c r="E240" s="575"/>
    </row>
    <row r="241" spans="1:6" ht="12.75">
      <c r="A241" s="599">
        <v>4</v>
      </c>
      <c r="B241" s="583" t="s">
        <v>670</v>
      </c>
      <c r="C241" s="576" t="s">
        <v>109</v>
      </c>
      <c r="D241" s="577">
        <v>1</v>
      </c>
      <c r="E241" s="574"/>
      <c r="F241" s="539">
        <f>D241*E241</f>
        <v>0</v>
      </c>
    </row>
    <row r="242" spans="1:5" ht="15">
      <c r="A242" s="599"/>
      <c r="B242" s="583"/>
      <c r="C242" s="576"/>
      <c r="D242" s="577"/>
      <c r="E242" s="575"/>
    </row>
    <row r="243" spans="1:6" ht="12.75">
      <c r="A243" s="599">
        <v>5</v>
      </c>
      <c r="B243" s="583" t="s">
        <v>671</v>
      </c>
      <c r="C243" s="576" t="s">
        <v>109</v>
      </c>
      <c r="D243" s="577">
        <v>1</v>
      </c>
      <c r="E243" s="574"/>
      <c r="F243" s="539">
        <f>D243*E243</f>
        <v>0</v>
      </c>
    </row>
    <row r="244" spans="1:5" ht="15">
      <c r="A244" s="599"/>
      <c r="B244" s="583"/>
      <c r="C244" s="576"/>
      <c r="D244" s="577"/>
      <c r="E244" s="575"/>
    </row>
    <row r="245" spans="1:6" ht="12.75">
      <c r="A245" s="599">
        <v>6</v>
      </c>
      <c r="B245" s="583" t="s">
        <v>672</v>
      </c>
      <c r="C245" s="576" t="s">
        <v>109</v>
      </c>
      <c r="D245" s="577">
        <v>1</v>
      </c>
      <c r="E245" s="574"/>
      <c r="F245" s="539">
        <f>D245*E245</f>
        <v>0</v>
      </c>
    </row>
    <row r="246" spans="1:5" ht="15">
      <c r="A246" s="599"/>
      <c r="B246" s="583"/>
      <c r="C246" s="576"/>
      <c r="D246" s="577"/>
      <c r="E246" s="575"/>
    </row>
    <row r="247" spans="1:6" ht="25.5">
      <c r="A247" s="599">
        <v>7</v>
      </c>
      <c r="B247" s="583" t="s">
        <v>673</v>
      </c>
      <c r="C247" s="576" t="s">
        <v>109</v>
      </c>
      <c r="D247" s="577">
        <v>1</v>
      </c>
      <c r="E247" s="574"/>
      <c r="F247" s="539">
        <f>D247*E247</f>
        <v>0</v>
      </c>
    </row>
    <row r="248" spans="1:5" ht="15">
      <c r="A248" s="599"/>
      <c r="B248" s="583"/>
      <c r="C248" s="576"/>
      <c r="D248" s="577"/>
      <c r="E248" s="575"/>
    </row>
    <row r="249" spans="1:6" ht="12.75">
      <c r="A249" s="599">
        <v>8</v>
      </c>
      <c r="B249" s="583" t="s">
        <v>674</v>
      </c>
      <c r="C249" s="576" t="s">
        <v>109</v>
      </c>
      <c r="D249" s="577">
        <v>6</v>
      </c>
      <c r="E249" s="574"/>
      <c r="F249" s="539">
        <f>D249*E249</f>
        <v>0</v>
      </c>
    </row>
    <row r="250" spans="1:5" ht="15">
      <c r="A250" s="599"/>
      <c r="B250" s="583"/>
      <c r="C250" s="576"/>
      <c r="D250" s="577"/>
      <c r="E250" s="575"/>
    </row>
    <row r="251" spans="1:6" ht="38.25">
      <c r="A251" s="599">
        <v>9</v>
      </c>
      <c r="B251" s="583" t="s">
        <v>675</v>
      </c>
      <c r="C251" s="576" t="s">
        <v>109</v>
      </c>
      <c r="D251" s="577">
        <v>2</v>
      </c>
      <c r="E251" s="574"/>
      <c r="F251" s="539">
        <f>D251*E251</f>
        <v>0</v>
      </c>
    </row>
    <row r="252" spans="1:5" ht="15">
      <c r="A252" s="599"/>
      <c r="B252" s="583"/>
      <c r="C252" s="576"/>
      <c r="D252" s="577"/>
      <c r="E252" s="575"/>
    </row>
    <row r="253" spans="1:6" ht="38.25">
      <c r="A253" s="599">
        <v>10</v>
      </c>
      <c r="B253" s="583" t="s">
        <v>676</v>
      </c>
      <c r="C253" s="576" t="s">
        <v>109</v>
      </c>
      <c r="D253" s="577">
        <v>1</v>
      </c>
      <c r="E253" s="574"/>
      <c r="F253" s="539">
        <f>D253*E253</f>
        <v>0</v>
      </c>
    </row>
    <row r="254" spans="1:5" ht="15">
      <c r="A254" s="599"/>
      <c r="B254" s="583"/>
      <c r="C254" s="576"/>
      <c r="D254" s="577"/>
      <c r="E254" s="575"/>
    </row>
    <row r="255" spans="1:6" ht="25.5">
      <c r="A255" s="599">
        <v>11</v>
      </c>
      <c r="B255" s="583" t="s">
        <v>677</v>
      </c>
      <c r="C255" s="576" t="s">
        <v>109</v>
      </c>
      <c r="D255" s="577">
        <v>1</v>
      </c>
      <c r="E255" s="574"/>
      <c r="F255" s="539">
        <f>D255*E255</f>
        <v>0</v>
      </c>
    </row>
    <row r="256" spans="1:5" ht="15">
      <c r="A256" s="599"/>
      <c r="B256" s="583"/>
      <c r="C256" s="576"/>
      <c r="D256" s="577"/>
      <c r="E256" s="575"/>
    </row>
    <row r="257" spans="1:6" ht="25.5">
      <c r="A257" s="599">
        <v>12</v>
      </c>
      <c r="B257" s="583" t="s">
        <v>678</v>
      </c>
      <c r="C257" s="576" t="s">
        <v>679</v>
      </c>
      <c r="D257" s="577">
        <v>1</v>
      </c>
      <c r="E257" s="574"/>
      <c r="F257" s="539">
        <f>D257*E257</f>
        <v>0</v>
      </c>
    </row>
    <row r="258" spans="1:6" ht="12.75">
      <c r="A258" s="568"/>
      <c r="B258" s="569"/>
      <c r="C258" s="570"/>
      <c r="D258" s="571"/>
      <c r="F258" s="573"/>
    </row>
    <row r="259" spans="1:6" ht="12.75">
      <c r="A259" s="586"/>
      <c r="B259" s="545"/>
      <c r="C259" s="542"/>
      <c r="F259" s="573"/>
    </row>
    <row r="260" spans="1:6" ht="25.5">
      <c r="A260" s="580" t="s">
        <v>680</v>
      </c>
      <c r="B260" s="563" t="s">
        <v>681</v>
      </c>
      <c r="C260" s="564" t="s">
        <v>200</v>
      </c>
      <c r="D260" s="565" t="s">
        <v>200</v>
      </c>
      <c r="E260" s="566"/>
      <c r="F260" s="567">
        <f>SUM(F235:F259)</f>
        <v>0</v>
      </c>
    </row>
    <row r="261" spans="1:6" ht="12.75">
      <c r="A261" s="601"/>
      <c r="B261" s="569"/>
      <c r="C261" s="570"/>
      <c r="D261" s="571"/>
      <c r="F261" s="573"/>
    </row>
    <row r="262" spans="1:6" ht="12.75">
      <c r="A262" s="601"/>
      <c r="B262" s="569"/>
      <c r="C262" s="570"/>
      <c r="D262" s="571"/>
      <c r="F262" s="573"/>
    </row>
    <row r="263" spans="1:6" ht="12.75">
      <c r="A263" s="601"/>
      <c r="B263" s="569"/>
      <c r="C263" s="570"/>
      <c r="D263" s="571"/>
      <c r="F263" s="573"/>
    </row>
    <row r="264" spans="1:6" ht="12.75">
      <c r="A264" s="562" t="s">
        <v>413</v>
      </c>
      <c r="B264" s="563" t="s">
        <v>682</v>
      </c>
      <c r="C264" s="564"/>
      <c r="D264" s="565"/>
      <c r="E264" s="581"/>
      <c r="F264" s="582"/>
    </row>
    <row r="265" spans="1:3" ht="12.75">
      <c r="A265" s="568"/>
      <c r="B265" s="545"/>
      <c r="C265" s="542"/>
    </row>
    <row r="266" spans="1:6" ht="12.75">
      <c r="A266" s="568" t="s">
        <v>586</v>
      </c>
      <c r="B266" s="569" t="s">
        <v>587</v>
      </c>
      <c r="C266" s="570" t="s">
        <v>588</v>
      </c>
      <c r="D266" s="571" t="s">
        <v>103</v>
      </c>
      <c r="E266" s="572" t="s">
        <v>589</v>
      </c>
      <c r="F266" s="573" t="s">
        <v>590</v>
      </c>
    </row>
    <row r="267" spans="1:3" ht="12.75">
      <c r="A267" s="568"/>
      <c r="B267" s="545"/>
      <c r="C267" s="542"/>
    </row>
    <row r="268" spans="1:6" ht="51">
      <c r="A268" s="603"/>
      <c r="B268" s="604" t="s">
        <v>683</v>
      </c>
      <c r="C268" s="542"/>
      <c r="D268" s="605"/>
      <c r="F268" s="539">
        <f>SUM(D268*E268)</f>
        <v>0</v>
      </c>
    </row>
    <row r="269" spans="1:4" ht="12.75">
      <c r="A269" s="603"/>
      <c r="B269" s="545"/>
      <c r="C269" s="542"/>
      <c r="D269" s="605"/>
    </row>
    <row r="270" spans="1:6" ht="76.5">
      <c r="A270" s="603">
        <v>1</v>
      </c>
      <c r="B270" s="583" t="s">
        <v>684</v>
      </c>
      <c r="C270" s="542" t="s">
        <v>109</v>
      </c>
      <c r="D270" s="605">
        <v>12</v>
      </c>
      <c r="F270" s="539">
        <f>SUM(D270*E270)</f>
        <v>0</v>
      </c>
    </row>
    <row r="271" spans="1:4" ht="12.75">
      <c r="A271" s="603"/>
      <c r="B271" s="545"/>
      <c r="C271" s="542"/>
      <c r="D271" s="605"/>
    </row>
    <row r="272" spans="1:6" ht="25.5">
      <c r="A272" s="603">
        <v>2</v>
      </c>
      <c r="B272" s="583" t="s">
        <v>685</v>
      </c>
      <c r="C272" s="542" t="s">
        <v>109</v>
      </c>
      <c r="D272" s="605">
        <v>6</v>
      </c>
      <c r="F272" s="539">
        <f>SUM(D272*E272)</f>
        <v>0</v>
      </c>
    </row>
    <row r="273" spans="1:4" ht="12.75">
      <c r="A273" s="603"/>
      <c r="B273" s="583"/>
      <c r="C273" s="542"/>
      <c r="D273" s="605"/>
    </row>
    <row r="274" spans="1:6" ht="89.25">
      <c r="A274" s="603">
        <v>3</v>
      </c>
      <c r="B274" s="583" t="s">
        <v>686</v>
      </c>
      <c r="C274" s="542" t="s">
        <v>109</v>
      </c>
      <c r="D274" s="605">
        <v>2</v>
      </c>
      <c r="F274" s="539">
        <f>SUM(D274*E274)</f>
        <v>0</v>
      </c>
    </row>
    <row r="275" spans="1:4" ht="12.75">
      <c r="A275" s="603"/>
      <c r="B275" s="583"/>
      <c r="C275" s="542"/>
      <c r="D275" s="605"/>
    </row>
    <row r="276" spans="1:6" ht="76.5">
      <c r="A276" s="603">
        <v>4</v>
      </c>
      <c r="B276" s="583" t="s">
        <v>687</v>
      </c>
      <c r="C276" s="542" t="s">
        <v>109</v>
      </c>
      <c r="D276" s="605">
        <v>12</v>
      </c>
      <c r="F276" s="539">
        <f>SUM(D276*E276)</f>
        <v>0</v>
      </c>
    </row>
    <row r="277" spans="1:4" ht="12.75">
      <c r="A277" s="603"/>
      <c r="B277" s="583"/>
      <c r="C277" s="542"/>
      <c r="D277" s="605"/>
    </row>
    <row r="278" spans="1:6" ht="114.75">
      <c r="A278" s="603">
        <v>5</v>
      </c>
      <c r="B278" s="583" t="s">
        <v>688</v>
      </c>
      <c r="C278" s="542" t="s">
        <v>109</v>
      </c>
      <c r="D278" s="605">
        <v>1</v>
      </c>
      <c r="F278" s="539">
        <f>SUM(D278*E278)</f>
        <v>0</v>
      </c>
    </row>
    <row r="279" spans="1:4" ht="12.75">
      <c r="A279" s="603"/>
      <c r="B279" s="545"/>
      <c r="C279" s="542"/>
      <c r="D279" s="605"/>
    </row>
    <row r="280" spans="1:6" ht="25.5">
      <c r="A280" s="603">
        <v>6</v>
      </c>
      <c r="B280" s="583" t="s">
        <v>689</v>
      </c>
      <c r="C280" s="542" t="s">
        <v>109</v>
      </c>
      <c r="D280" s="605">
        <v>1</v>
      </c>
      <c r="F280" s="539">
        <f>SUM(D280*E280)</f>
        <v>0</v>
      </c>
    </row>
    <row r="281" spans="1:4" ht="12.75">
      <c r="A281" s="603"/>
      <c r="B281" s="545"/>
      <c r="C281" s="542"/>
      <c r="D281" s="605"/>
    </row>
    <row r="282" spans="1:6" ht="89.25">
      <c r="A282" s="603">
        <v>7</v>
      </c>
      <c r="B282" s="583" t="s">
        <v>690</v>
      </c>
      <c r="C282" s="542" t="s">
        <v>109</v>
      </c>
      <c r="D282" s="605">
        <v>1</v>
      </c>
      <c r="F282" s="539">
        <f>SUM(D282*E282)</f>
        <v>0</v>
      </c>
    </row>
    <row r="283" spans="1:4" ht="12.75">
      <c r="A283" s="603"/>
      <c r="B283" s="545"/>
      <c r="C283" s="542"/>
      <c r="D283" s="605"/>
    </row>
    <row r="284" spans="1:6" ht="51">
      <c r="A284" s="603">
        <v>8</v>
      </c>
      <c r="B284" s="583" t="s">
        <v>691</v>
      </c>
      <c r="C284" s="542" t="s">
        <v>62</v>
      </c>
      <c r="D284" s="605">
        <v>80</v>
      </c>
      <c r="F284" s="539">
        <f>SUM(D284*E284)</f>
        <v>0</v>
      </c>
    </row>
    <row r="285" spans="1:4" ht="12.75">
      <c r="A285" s="603"/>
      <c r="B285" s="545"/>
      <c r="C285" s="542"/>
      <c r="D285" s="605"/>
    </row>
    <row r="286" spans="1:6" ht="38.25">
      <c r="A286" s="603">
        <v>9</v>
      </c>
      <c r="B286" s="583" t="s">
        <v>692</v>
      </c>
      <c r="C286" s="542" t="s">
        <v>62</v>
      </c>
      <c r="D286" s="605">
        <v>3</v>
      </c>
      <c r="F286" s="539">
        <f>SUM(D286*E286)</f>
        <v>0</v>
      </c>
    </row>
    <row r="287" spans="1:4" ht="12.75">
      <c r="A287" s="603"/>
      <c r="B287" s="545"/>
      <c r="C287" s="542"/>
      <c r="D287" s="605"/>
    </row>
    <row r="288" spans="1:6" ht="63.75">
      <c r="A288" s="603">
        <v>10</v>
      </c>
      <c r="B288" s="583" t="s">
        <v>693</v>
      </c>
      <c r="C288" s="542" t="s">
        <v>62</v>
      </c>
      <c r="D288" s="605">
        <v>75</v>
      </c>
      <c r="F288" s="539">
        <f>SUM(D288*E288)</f>
        <v>0</v>
      </c>
    </row>
    <row r="289" spans="1:4" ht="12.75">
      <c r="A289" s="603"/>
      <c r="B289" s="583"/>
      <c r="C289" s="542"/>
      <c r="D289" s="605"/>
    </row>
    <row r="290" spans="1:6" ht="25.5">
      <c r="A290" s="603">
        <v>11</v>
      </c>
      <c r="B290" s="583" t="s">
        <v>694</v>
      </c>
      <c r="C290" s="542" t="s">
        <v>595</v>
      </c>
      <c r="D290" s="605">
        <v>6</v>
      </c>
      <c r="F290" s="539">
        <f>SUM(D290*E290)</f>
        <v>0</v>
      </c>
    </row>
    <row r="291" spans="1:4" ht="12.75">
      <c r="A291" s="603"/>
      <c r="B291" s="545"/>
      <c r="C291" s="542"/>
      <c r="D291" s="605"/>
    </row>
    <row r="292" spans="1:6" ht="38.25">
      <c r="A292" s="603">
        <v>12</v>
      </c>
      <c r="B292" s="583" t="s">
        <v>695</v>
      </c>
      <c r="C292" s="542" t="s">
        <v>595</v>
      </c>
      <c r="D292" s="605">
        <v>1</v>
      </c>
      <c r="F292" s="539">
        <f>SUM(D292*E292)</f>
        <v>0</v>
      </c>
    </row>
    <row r="293" spans="1:4" ht="12.75">
      <c r="A293" s="603"/>
      <c r="B293" s="545"/>
      <c r="C293" s="542"/>
      <c r="D293" s="605"/>
    </row>
    <row r="294" spans="1:6" ht="38.25">
      <c r="A294" s="603">
        <v>13</v>
      </c>
      <c r="B294" s="583" t="s">
        <v>696</v>
      </c>
      <c r="C294" s="542" t="s">
        <v>595</v>
      </c>
      <c r="D294" s="605">
        <v>4</v>
      </c>
      <c r="F294" s="539">
        <f>SUM(D294*E294)</f>
        <v>0</v>
      </c>
    </row>
    <row r="295" spans="1:4" ht="12.75">
      <c r="A295" s="603"/>
      <c r="B295" s="545"/>
      <c r="C295" s="542"/>
      <c r="D295" s="605"/>
    </row>
    <row r="296" spans="1:6" ht="38.25">
      <c r="A296" s="603">
        <v>14</v>
      </c>
      <c r="B296" s="583" t="s">
        <v>697</v>
      </c>
      <c r="C296" s="542" t="s">
        <v>595</v>
      </c>
      <c r="D296" s="605">
        <v>1</v>
      </c>
      <c r="F296" s="539">
        <f>SUM(D296*E296)</f>
        <v>0</v>
      </c>
    </row>
    <row r="297" spans="1:4" ht="12.75">
      <c r="A297" s="603"/>
      <c r="B297" s="545"/>
      <c r="C297" s="542"/>
      <c r="D297" s="605"/>
    </row>
    <row r="298" spans="1:6" ht="25.5">
      <c r="A298" s="603">
        <v>15</v>
      </c>
      <c r="B298" s="583" t="s">
        <v>698</v>
      </c>
      <c r="C298" s="542" t="s">
        <v>595</v>
      </c>
      <c r="D298" s="605">
        <v>1</v>
      </c>
      <c r="F298" s="539">
        <f>SUM(D298*E298)</f>
        <v>0</v>
      </c>
    </row>
    <row r="299" spans="1:4" ht="12.75">
      <c r="A299" s="603"/>
      <c r="B299" s="545"/>
      <c r="C299" s="542"/>
      <c r="D299" s="605"/>
    </row>
    <row r="300" spans="1:6" ht="25.5">
      <c r="A300" s="603">
        <v>16</v>
      </c>
      <c r="B300" s="583" t="s">
        <v>699</v>
      </c>
      <c r="C300" s="542" t="s">
        <v>595</v>
      </c>
      <c r="D300" s="605">
        <v>1</v>
      </c>
      <c r="F300" s="539">
        <f>SUM(D300*E300)</f>
        <v>0</v>
      </c>
    </row>
    <row r="301" spans="1:4" ht="12.75">
      <c r="A301" s="603"/>
      <c r="B301" s="545"/>
      <c r="C301" s="542"/>
      <c r="D301" s="605"/>
    </row>
    <row r="302" spans="1:6" ht="25.5">
      <c r="A302" s="603">
        <v>17</v>
      </c>
      <c r="B302" s="583" t="s">
        <v>700</v>
      </c>
      <c r="C302" s="542" t="s">
        <v>595</v>
      </c>
      <c r="D302" s="605">
        <v>1</v>
      </c>
      <c r="F302" s="539">
        <f>SUM(D302*E302)</f>
        <v>0</v>
      </c>
    </row>
    <row r="303" spans="1:4" ht="12.75">
      <c r="A303" s="603"/>
      <c r="B303" s="545"/>
      <c r="C303" s="542"/>
      <c r="D303" s="605"/>
    </row>
    <row r="304" spans="1:6" ht="38.25">
      <c r="A304" s="603">
        <v>18</v>
      </c>
      <c r="B304" s="583" t="s">
        <v>701</v>
      </c>
      <c r="C304" s="542" t="s">
        <v>595</v>
      </c>
      <c r="D304" s="605">
        <v>1</v>
      </c>
      <c r="F304" s="539">
        <f>SUM(D304*E304)</f>
        <v>0</v>
      </c>
    </row>
    <row r="305" spans="1:4" ht="12.75">
      <c r="A305" s="603"/>
      <c r="B305" s="545"/>
      <c r="C305" s="542"/>
      <c r="D305" s="605"/>
    </row>
    <row r="306" spans="1:6" ht="12.75">
      <c r="A306" s="603">
        <v>19</v>
      </c>
      <c r="B306" s="583" t="s">
        <v>702</v>
      </c>
      <c r="C306" s="542" t="s">
        <v>595</v>
      </c>
      <c r="D306" s="605">
        <v>1</v>
      </c>
      <c r="F306" s="539">
        <f>SUM(D306*E306)</f>
        <v>0</v>
      </c>
    </row>
    <row r="307" spans="1:4" ht="12.75">
      <c r="A307" s="603"/>
      <c r="B307" s="545"/>
      <c r="C307" s="542"/>
      <c r="D307" s="605"/>
    </row>
    <row r="308" spans="1:3" ht="12.75">
      <c r="A308" s="568" t="s">
        <v>200</v>
      </c>
      <c r="B308" s="545"/>
      <c r="C308" s="542"/>
    </row>
    <row r="309" spans="1:6" ht="12.75">
      <c r="A309" s="562" t="s">
        <v>703</v>
      </c>
      <c r="B309" s="563" t="s">
        <v>704</v>
      </c>
      <c r="C309" s="564"/>
      <c r="D309" s="565"/>
      <c r="E309" s="581"/>
      <c r="F309" s="567">
        <f>SUM(F267:F308)</f>
        <v>0</v>
      </c>
    </row>
    <row r="310" spans="1:6" ht="12.75">
      <c r="A310" s="601"/>
      <c r="B310" s="569"/>
      <c r="C310" s="570"/>
      <c r="D310" s="571"/>
      <c r="F310" s="573"/>
    </row>
    <row r="311" spans="1:6" ht="12.75">
      <c r="A311" s="601"/>
      <c r="B311" s="569"/>
      <c r="C311" s="570"/>
      <c r="D311" s="571"/>
      <c r="F311" s="573"/>
    </row>
    <row r="312" spans="1:3" ht="12.75">
      <c r="A312" s="579"/>
      <c r="B312" s="536"/>
      <c r="C312" s="535"/>
    </row>
    <row r="313" spans="1:6" ht="25.5">
      <c r="A313" s="562" t="s">
        <v>432</v>
      </c>
      <c r="B313" s="563" t="s">
        <v>705</v>
      </c>
      <c r="C313" s="564"/>
      <c r="D313" s="565"/>
      <c r="E313" s="581"/>
      <c r="F313" s="582"/>
    </row>
    <row r="314" spans="1:3" ht="12.75">
      <c r="A314" s="586"/>
      <c r="B314" s="536"/>
      <c r="C314" s="535"/>
    </row>
    <row r="315" spans="1:6" ht="12.75">
      <c r="A315" s="568" t="s">
        <v>586</v>
      </c>
      <c r="B315" s="569" t="s">
        <v>587</v>
      </c>
      <c r="C315" s="570" t="s">
        <v>588</v>
      </c>
      <c r="D315" s="571" t="s">
        <v>103</v>
      </c>
      <c r="E315" s="572" t="s">
        <v>589</v>
      </c>
      <c r="F315" s="573" t="s">
        <v>590</v>
      </c>
    </row>
    <row r="316" spans="1:6" ht="12.75">
      <c r="A316" s="568"/>
      <c r="B316" s="569"/>
      <c r="C316" s="570"/>
      <c r="D316" s="571"/>
      <c r="E316" s="572"/>
      <c r="F316" s="573"/>
    </row>
    <row r="317" spans="1:6" ht="12.75">
      <c r="A317" s="514">
        <v>1</v>
      </c>
      <c r="B317" s="545" t="s">
        <v>706</v>
      </c>
      <c r="C317" s="542" t="s">
        <v>595</v>
      </c>
      <c r="D317" s="537" t="s">
        <v>707</v>
      </c>
      <c r="F317" s="539">
        <f>D317*E317</f>
        <v>0</v>
      </c>
    </row>
    <row r="318" spans="1:3" ht="12.75">
      <c r="A318" s="514"/>
      <c r="B318" s="545"/>
      <c r="C318" s="542"/>
    </row>
    <row r="319" spans="1:6" ht="25.5">
      <c r="A319" s="514">
        <v>2</v>
      </c>
      <c r="B319" s="545" t="s">
        <v>708</v>
      </c>
      <c r="C319" s="542" t="s">
        <v>595</v>
      </c>
      <c r="D319" s="537" t="s">
        <v>707</v>
      </c>
      <c r="F319" s="539">
        <f>D319*E319</f>
        <v>0</v>
      </c>
    </row>
    <row r="320" spans="1:3" ht="12.75">
      <c r="A320" s="514"/>
      <c r="B320" s="545"/>
      <c r="C320" s="542"/>
    </row>
    <row r="321" spans="1:6" ht="25.5">
      <c r="A321" s="514">
        <v>3</v>
      </c>
      <c r="B321" s="545" t="s">
        <v>709</v>
      </c>
      <c r="C321" s="542" t="s">
        <v>595</v>
      </c>
      <c r="D321" s="537" t="s">
        <v>707</v>
      </c>
      <c r="F321" s="539">
        <f>D321*E321</f>
        <v>0</v>
      </c>
    </row>
    <row r="322" spans="1:3" ht="12.75">
      <c r="A322" s="514"/>
      <c r="B322" s="545"/>
      <c r="C322" s="542"/>
    </row>
    <row r="323" spans="1:6" ht="12.75">
      <c r="A323" s="514">
        <v>4</v>
      </c>
      <c r="B323" s="545" t="s">
        <v>710</v>
      </c>
      <c r="C323" s="542" t="s">
        <v>595</v>
      </c>
      <c r="D323" s="537" t="s">
        <v>707</v>
      </c>
      <c r="F323" s="539">
        <f>D323*E323</f>
        <v>0</v>
      </c>
    </row>
    <row r="324" spans="1:3" ht="12.75">
      <c r="A324" s="514"/>
      <c r="B324" s="545"/>
      <c r="C324" s="542"/>
    </row>
    <row r="325" spans="1:6" ht="12.75">
      <c r="A325" s="514">
        <v>5</v>
      </c>
      <c r="B325" s="545" t="s">
        <v>711</v>
      </c>
      <c r="C325" s="542" t="s">
        <v>595</v>
      </c>
      <c r="D325" s="537" t="s">
        <v>707</v>
      </c>
      <c r="F325" s="539">
        <f>D325*E325</f>
        <v>0</v>
      </c>
    </row>
    <row r="326" spans="1:3" ht="12.75">
      <c r="A326" s="514"/>
      <c r="B326" s="545"/>
      <c r="C326" s="542"/>
    </row>
    <row r="327" spans="1:6" ht="38.25">
      <c r="A327" s="514">
        <v>6</v>
      </c>
      <c r="B327" s="545" t="s">
        <v>712</v>
      </c>
      <c r="C327" s="542" t="s">
        <v>595</v>
      </c>
      <c r="D327" s="537">
        <v>1</v>
      </c>
      <c r="F327" s="539">
        <f>D327*E327</f>
        <v>0</v>
      </c>
    </row>
    <row r="328" spans="1:3" ht="12.75">
      <c r="A328" s="514"/>
      <c r="B328" s="545"/>
      <c r="C328" s="542"/>
    </row>
    <row r="329" spans="1:6" ht="12.75">
      <c r="A329" s="514">
        <v>7</v>
      </c>
      <c r="B329" s="545" t="s">
        <v>713</v>
      </c>
      <c r="C329" s="542" t="s">
        <v>595</v>
      </c>
      <c r="D329" s="537" t="s">
        <v>707</v>
      </c>
      <c r="F329" s="539">
        <f>D329*E329</f>
        <v>0</v>
      </c>
    </row>
    <row r="330" spans="1:3" ht="12.75">
      <c r="A330" s="514"/>
      <c r="B330" s="545"/>
      <c r="C330" s="542"/>
    </row>
    <row r="331" spans="1:6" ht="12.75">
      <c r="A331" s="514">
        <v>8</v>
      </c>
      <c r="B331" s="545" t="s">
        <v>714</v>
      </c>
      <c r="C331" s="542" t="s">
        <v>595</v>
      </c>
      <c r="D331" s="537" t="s">
        <v>707</v>
      </c>
      <c r="F331" s="539">
        <f>D331*E331</f>
        <v>0</v>
      </c>
    </row>
    <row r="332" spans="1:3" ht="12.75">
      <c r="A332" s="514"/>
      <c r="B332" s="545"/>
      <c r="C332" s="542"/>
    </row>
    <row r="333" spans="1:6" ht="12.75">
      <c r="A333" s="514">
        <v>9</v>
      </c>
      <c r="B333" s="545" t="s">
        <v>715</v>
      </c>
      <c r="C333" s="542" t="s">
        <v>595</v>
      </c>
      <c r="D333" s="537">
        <v>1</v>
      </c>
      <c r="F333" s="539">
        <f>D333*E333</f>
        <v>0</v>
      </c>
    </row>
    <row r="334" spans="1:3" ht="12.75">
      <c r="A334" s="514"/>
      <c r="B334" s="545"/>
      <c r="C334" s="542"/>
    </row>
    <row r="335" spans="1:6" ht="12.75">
      <c r="A335" s="514">
        <v>10</v>
      </c>
      <c r="B335" s="545" t="s">
        <v>716</v>
      </c>
      <c r="C335" s="542" t="s">
        <v>595</v>
      </c>
      <c r="D335" s="537" t="s">
        <v>707</v>
      </c>
      <c r="F335" s="539">
        <f>D335*E335</f>
        <v>0</v>
      </c>
    </row>
    <row r="336" spans="1:3" ht="12.75">
      <c r="A336" s="514"/>
      <c r="B336" s="545"/>
      <c r="C336" s="542"/>
    </row>
    <row r="337" spans="1:6" ht="12.75">
      <c r="A337" s="514">
        <v>11</v>
      </c>
      <c r="B337" s="545" t="s">
        <v>717</v>
      </c>
      <c r="C337" s="542" t="s">
        <v>595</v>
      </c>
      <c r="D337" s="537">
        <v>1</v>
      </c>
      <c r="F337" s="539">
        <f>D337*E337</f>
        <v>0</v>
      </c>
    </row>
    <row r="338" spans="1:3" ht="12.75">
      <c r="A338" s="586"/>
      <c r="B338" s="545"/>
      <c r="C338" s="535"/>
    </row>
    <row r="339" spans="1:6" ht="25.5">
      <c r="A339" s="562" t="s">
        <v>718</v>
      </c>
      <c r="B339" s="563" t="s">
        <v>719</v>
      </c>
      <c r="C339" s="564"/>
      <c r="D339" s="565"/>
      <c r="E339" s="581"/>
      <c r="F339" s="567">
        <f>SUM(F317:F338)</f>
        <v>0</v>
      </c>
    </row>
    <row r="340" spans="1:3" ht="12.75">
      <c r="A340" s="535"/>
      <c r="B340" s="536"/>
      <c r="C340" s="535"/>
    </row>
    <row r="341" spans="1:3" ht="12.75">
      <c r="A341" s="606"/>
      <c r="B341" s="536"/>
      <c r="C341" s="535"/>
    </row>
    <row r="342" spans="1:3" ht="12.75">
      <c r="A342" s="607"/>
      <c r="B342" s="536"/>
      <c r="C342" s="535"/>
    </row>
    <row r="343" spans="1:6" ht="12.75">
      <c r="A343" s="564" t="s">
        <v>436</v>
      </c>
      <c r="B343" s="563" t="s">
        <v>114</v>
      </c>
      <c r="C343" s="608"/>
      <c r="D343" s="585"/>
      <c r="E343" s="581"/>
      <c r="F343" s="582"/>
    </row>
    <row r="344" spans="1:3" ht="12.75">
      <c r="A344" s="535"/>
      <c r="B344" s="545"/>
      <c r="C344" s="535"/>
    </row>
    <row r="345" spans="1:6" ht="12.75">
      <c r="A345" s="514">
        <v>1</v>
      </c>
      <c r="B345" s="545" t="s">
        <v>585</v>
      </c>
      <c r="C345" s="609"/>
      <c r="F345" s="539">
        <f>F79</f>
        <v>0</v>
      </c>
    </row>
    <row r="346" spans="1:3" ht="12.75">
      <c r="A346" s="514"/>
      <c r="B346" s="545"/>
      <c r="C346" s="609"/>
    </row>
    <row r="347" spans="1:6" ht="12.75">
      <c r="A347" s="514">
        <v>2</v>
      </c>
      <c r="B347" s="545" t="s">
        <v>599</v>
      </c>
      <c r="C347" s="609"/>
      <c r="F347" s="539">
        <f>F124</f>
        <v>0</v>
      </c>
    </row>
    <row r="348" spans="1:3" ht="12.75">
      <c r="A348" s="514"/>
      <c r="B348" s="545"/>
      <c r="C348" s="609"/>
    </row>
    <row r="349" spans="1:6" ht="12.75">
      <c r="A349" s="514">
        <v>3</v>
      </c>
      <c r="B349" s="545" t="s">
        <v>622</v>
      </c>
      <c r="C349" s="609"/>
      <c r="F349" s="539">
        <f>F149</f>
        <v>0</v>
      </c>
    </row>
    <row r="350" spans="1:3" ht="12.75">
      <c r="A350" s="514"/>
      <c r="B350" s="545"/>
      <c r="C350" s="609"/>
    </row>
    <row r="351" spans="1:6" ht="12.75">
      <c r="A351" s="514">
        <v>4</v>
      </c>
      <c r="B351" s="545" t="s">
        <v>720</v>
      </c>
      <c r="C351" s="609"/>
      <c r="F351" s="539">
        <f>F170</f>
        <v>0</v>
      </c>
    </row>
    <row r="352" spans="1:3" ht="12.75">
      <c r="A352" s="514"/>
      <c r="B352" s="545"/>
      <c r="C352" s="609"/>
    </row>
    <row r="353" spans="1:6" ht="12.75">
      <c r="A353" s="514">
        <v>5</v>
      </c>
      <c r="B353" s="545" t="s">
        <v>721</v>
      </c>
      <c r="C353" s="609"/>
      <c r="F353" s="539">
        <f>F193</f>
        <v>0</v>
      </c>
    </row>
    <row r="354" spans="1:3" ht="12.75">
      <c r="A354" s="514"/>
      <c r="B354" s="545"/>
      <c r="C354" s="609"/>
    </row>
    <row r="355" spans="1:6" ht="12.75">
      <c r="A355" s="514">
        <v>6</v>
      </c>
      <c r="B355" s="545" t="s">
        <v>652</v>
      </c>
      <c r="C355" s="609"/>
      <c r="F355" s="539">
        <f>F209</f>
        <v>0</v>
      </c>
    </row>
    <row r="356" spans="1:3" ht="12.75">
      <c r="A356" s="514"/>
      <c r="B356" s="545"/>
      <c r="C356" s="609"/>
    </row>
    <row r="357" spans="1:6" ht="12.75">
      <c r="A357" s="514">
        <v>7</v>
      </c>
      <c r="B357" s="545" t="s">
        <v>659</v>
      </c>
      <c r="C357" s="609"/>
      <c r="F357" s="539">
        <f>F227</f>
        <v>0</v>
      </c>
    </row>
    <row r="358" spans="1:3" ht="12.75">
      <c r="A358" s="514"/>
      <c r="B358" s="545"/>
      <c r="C358" s="609"/>
    </row>
    <row r="359" spans="1:6" ht="12.75">
      <c r="A359" s="514">
        <v>8</v>
      </c>
      <c r="B359" s="545" t="s">
        <v>666</v>
      </c>
      <c r="C359" s="609"/>
      <c r="F359" s="539">
        <f>F260</f>
        <v>0</v>
      </c>
    </row>
    <row r="360" spans="1:3" ht="12.75">
      <c r="A360" s="514"/>
      <c r="B360" s="545"/>
      <c r="C360" s="609"/>
    </row>
    <row r="361" spans="1:6" ht="12.75">
      <c r="A361" s="514">
        <v>9</v>
      </c>
      <c r="B361" s="545" t="s">
        <v>682</v>
      </c>
      <c r="C361" s="609"/>
      <c r="F361" s="539">
        <f>F309</f>
        <v>0</v>
      </c>
    </row>
    <row r="362" spans="1:3" ht="12.75">
      <c r="A362" s="514"/>
      <c r="B362" s="545"/>
      <c r="C362" s="609"/>
    </row>
    <row r="363" spans="1:6" ht="25.5">
      <c r="A363" s="514">
        <v>10</v>
      </c>
      <c r="B363" s="545" t="s">
        <v>705</v>
      </c>
      <c r="C363" s="609"/>
      <c r="F363" s="539">
        <f>F339</f>
        <v>0</v>
      </c>
    </row>
    <row r="364" spans="1:3" ht="12.75">
      <c r="A364" s="514"/>
      <c r="B364" s="545"/>
      <c r="C364" s="609"/>
    </row>
    <row r="365" spans="1:6" ht="12.75">
      <c r="A365" s="562"/>
      <c r="B365" s="563" t="s">
        <v>722</v>
      </c>
      <c r="C365" s="610"/>
      <c r="D365" s="565"/>
      <c r="E365" s="566"/>
      <c r="F365" s="567">
        <f>SUM(F345:F363)</f>
        <v>0</v>
      </c>
    </row>
    <row r="366" spans="1:6" ht="12.75">
      <c r="A366" s="568"/>
      <c r="B366" s="569"/>
      <c r="C366" s="611"/>
      <c r="D366" s="571"/>
      <c r="E366" s="572"/>
      <c r="F366" s="573"/>
    </row>
    <row r="367" spans="1:6" ht="12.75">
      <c r="A367" s="562"/>
      <c r="B367" s="563" t="s">
        <v>723</v>
      </c>
      <c r="C367" s="610" t="s">
        <v>724</v>
      </c>
      <c r="D367" s="565">
        <v>25</v>
      </c>
      <c r="E367" s="566"/>
      <c r="F367" s="567">
        <f>F365*D367/100</f>
        <v>0</v>
      </c>
    </row>
    <row r="368" spans="1:6" ht="12.75">
      <c r="A368" s="568"/>
      <c r="B368" s="569"/>
      <c r="C368" s="611"/>
      <c r="D368" s="571"/>
      <c r="E368" s="572"/>
      <c r="F368" s="573"/>
    </row>
    <row r="369" spans="1:6" ht="12.75">
      <c r="A369" s="562"/>
      <c r="B369" s="563" t="s">
        <v>725</v>
      </c>
      <c r="C369" s="610"/>
      <c r="D369" s="565"/>
      <c r="E369" s="566"/>
      <c r="F369" s="567">
        <f>F365+F367</f>
        <v>0</v>
      </c>
    </row>
  </sheetData>
  <sheetProtection/>
  <mergeCells count="32">
    <mergeCell ref="B11:E11"/>
    <mergeCell ref="B12:E12"/>
    <mergeCell ref="B16:E25"/>
    <mergeCell ref="B26:E26"/>
    <mergeCell ref="B28:E28"/>
    <mergeCell ref="B1:E1"/>
    <mergeCell ref="B2:E2"/>
    <mergeCell ref="B4:E4"/>
    <mergeCell ref="B5:E5"/>
    <mergeCell ref="B29:E29"/>
    <mergeCell ref="B30:E30"/>
    <mergeCell ref="B32:E32"/>
    <mergeCell ref="B34:E34"/>
    <mergeCell ref="B36:E36"/>
    <mergeCell ref="B38:E38"/>
    <mergeCell ref="B54:E54"/>
    <mergeCell ref="B40:E40"/>
    <mergeCell ref="B41:E41"/>
    <mergeCell ref="B42:E42"/>
    <mergeCell ref="B44:E44"/>
    <mergeCell ref="B46:E46"/>
    <mergeCell ref="B47:E47"/>
    <mergeCell ref="B55:E55"/>
    <mergeCell ref="B56:E56"/>
    <mergeCell ref="B57:E57"/>
    <mergeCell ref="B58:E58"/>
    <mergeCell ref="B59:E59"/>
    <mergeCell ref="B48:E48"/>
    <mergeCell ref="B49:E49"/>
    <mergeCell ref="B50:E50"/>
    <mergeCell ref="B52:E52"/>
    <mergeCell ref="B53:E53"/>
  </mergeCells>
  <printOptions/>
  <pageMargins left="0.7874015748031497" right="0.23622047244094488" top="0.7480314960629921" bottom="0.7480314960629921" header="0.31496062992125984" footer="0.31496062992125984"/>
  <pageSetup firstPageNumber="1" useFirstPageNumber="1" horizontalDpi="600" verticalDpi="600" orientation="portrait" paperSize="9" r:id="rId2"/>
  <rowBreaks count="16" manualBreakCount="16">
    <brk id="36" max="255" man="1"/>
    <brk id="54" max="255" man="1"/>
    <brk id="61" max="255" man="1"/>
    <brk id="82" max="255" man="1"/>
    <brk id="125" max="255" man="1"/>
    <brk id="151" max="255" man="1"/>
    <brk id="163" max="255" man="1"/>
    <brk id="172" max="255" man="1"/>
    <brk id="186" max="255" man="1"/>
    <brk id="194" max="255" man="1"/>
    <brk id="210" max="255" man="1"/>
    <brk id="228" max="255" man="1"/>
    <brk id="261" max="255" man="1"/>
    <brk id="282" max="255" man="1"/>
    <brk id="310" max="255" man="1"/>
    <brk id="340"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V244"/>
  <sheetViews>
    <sheetView showZeros="0" view="pageBreakPreview" zoomScaleSheetLayoutView="100" workbookViewId="0" topLeftCell="A226">
      <selection activeCell="A235" sqref="A235:IV236"/>
    </sheetView>
  </sheetViews>
  <sheetFormatPr defaultColWidth="11.421875" defaultRowHeight="12.75"/>
  <cols>
    <col min="1" max="1" width="8.00390625" style="355" customWidth="1"/>
    <col min="2" max="2" width="62.421875" style="487" customWidth="1"/>
    <col min="3" max="3" width="9.8515625" style="490" customWidth="1"/>
    <col min="4" max="4" width="8.140625" style="491" bestFit="1" customWidth="1"/>
    <col min="5" max="5" width="13.28125" style="407" bestFit="1" customWidth="1"/>
    <col min="6" max="6" width="14.421875" style="407" customWidth="1"/>
    <col min="7" max="7" width="14.8515625" style="377" customWidth="1"/>
    <col min="8" max="8" width="13.00390625" style="377" bestFit="1" customWidth="1"/>
    <col min="9" max="16384" width="11.421875" style="377" customWidth="1"/>
  </cols>
  <sheetData>
    <row r="1" spans="1:6" s="350" customFormat="1" ht="15">
      <c r="A1" s="345" t="s">
        <v>333</v>
      </c>
      <c r="B1" s="346" t="s">
        <v>334</v>
      </c>
      <c r="C1" s="347"/>
      <c r="D1" s="348"/>
      <c r="E1" s="349"/>
      <c r="F1" s="349"/>
    </row>
    <row r="2" spans="1:6" s="354" customFormat="1" ht="25.5">
      <c r="A2" s="351" t="s">
        <v>335</v>
      </c>
      <c r="B2" s="352" t="s">
        <v>336</v>
      </c>
      <c r="C2" s="352" t="s">
        <v>337</v>
      </c>
      <c r="D2" s="353" t="s">
        <v>338</v>
      </c>
      <c r="E2" s="352" t="s">
        <v>339</v>
      </c>
      <c r="F2" s="352" t="s">
        <v>340</v>
      </c>
    </row>
    <row r="3" spans="1:6" s="354" customFormat="1" ht="15">
      <c r="A3" s="355"/>
      <c r="B3" s="356"/>
      <c r="C3" s="357"/>
      <c r="D3" s="358"/>
      <c r="E3" s="359"/>
      <c r="F3" s="360">
        <f>E3*D3</f>
        <v>0</v>
      </c>
    </row>
    <row r="4" spans="1:6" s="364" customFormat="1" ht="15">
      <c r="A4" s="361" t="s">
        <v>341</v>
      </c>
      <c r="B4" s="362"/>
      <c r="C4" s="362"/>
      <c r="D4" s="363"/>
      <c r="F4" s="365"/>
    </row>
    <row r="5" spans="1:6" s="364" customFormat="1" ht="14.25">
      <c r="A5" s="366" t="s">
        <v>342</v>
      </c>
      <c r="B5" s="362"/>
      <c r="C5" s="362"/>
      <c r="D5" s="363"/>
      <c r="F5" s="367">
        <f aca="true" t="shared" si="0" ref="F5:F14">$D5*E5</f>
        <v>0</v>
      </c>
    </row>
    <row r="6" spans="1:6" s="369" customFormat="1" ht="14.25">
      <c r="A6" s="366" t="s">
        <v>343</v>
      </c>
      <c r="B6" s="368"/>
      <c r="C6" s="368"/>
      <c r="D6" s="368"/>
      <c r="E6" s="368"/>
      <c r="F6" s="367">
        <f t="shared" si="0"/>
        <v>0</v>
      </c>
    </row>
    <row r="7" spans="1:6" s="364" customFormat="1" ht="14.25">
      <c r="A7" s="366" t="s">
        <v>344</v>
      </c>
      <c r="B7" s="362"/>
      <c r="C7" s="370"/>
      <c r="D7" s="363"/>
      <c r="F7" s="367">
        <f t="shared" si="0"/>
        <v>0</v>
      </c>
    </row>
    <row r="8" spans="1:6" s="364" customFormat="1" ht="14.25">
      <c r="A8" s="366" t="s">
        <v>345</v>
      </c>
      <c r="B8" s="362"/>
      <c r="C8" s="370"/>
      <c r="D8" s="363"/>
      <c r="F8" s="367">
        <f t="shared" si="0"/>
        <v>0</v>
      </c>
    </row>
    <row r="9" spans="1:6" s="364" customFormat="1" ht="14.25">
      <c r="A9" s="366" t="s">
        <v>346</v>
      </c>
      <c r="B9" s="362"/>
      <c r="C9" s="370"/>
      <c r="D9" s="363"/>
      <c r="F9" s="367">
        <f t="shared" si="0"/>
        <v>0</v>
      </c>
    </row>
    <row r="10" spans="1:6" s="364" customFormat="1" ht="14.25">
      <c r="A10" s="366" t="s">
        <v>347</v>
      </c>
      <c r="B10" s="362"/>
      <c r="C10" s="370"/>
      <c r="D10" s="363"/>
      <c r="F10" s="367">
        <f t="shared" si="0"/>
        <v>0</v>
      </c>
    </row>
    <row r="11" spans="1:6" s="364" customFormat="1" ht="14.25">
      <c r="A11" s="366" t="s">
        <v>348</v>
      </c>
      <c r="B11" s="362"/>
      <c r="C11" s="370"/>
      <c r="D11" s="363"/>
      <c r="F11" s="367">
        <f t="shared" si="0"/>
        <v>0</v>
      </c>
    </row>
    <row r="12" spans="1:6" s="364" customFormat="1" ht="14.25">
      <c r="A12" s="366" t="s">
        <v>349</v>
      </c>
      <c r="B12" s="362"/>
      <c r="C12" s="370"/>
      <c r="D12" s="363"/>
      <c r="F12" s="367">
        <f t="shared" si="0"/>
        <v>0</v>
      </c>
    </row>
    <row r="13" spans="1:6" s="364" customFormat="1" ht="14.25">
      <c r="A13" s="366" t="s">
        <v>350</v>
      </c>
      <c r="B13" s="362"/>
      <c r="C13" s="370"/>
      <c r="D13" s="363"/>
      <c r="F13" s="367">
        <f t="shared" si="0"/>
        <v>0</v>
      </c>
    </row>
    <row r="14" spans="1:6" s="364" customFormat="1" ht="14.25">
      <c r="A14" s="371"/>
      <c r="B14" s="362"/>
      <c r="C14" s="370"/>
      <c r="D14" s="363"/>
      <c r="F14" s="367">
        <f t="shared" si="0"/>
        <v>0</v>
      </c>
    </row>
    <row r="15" spans="1:7" ht="42.75">
      <c r="A15" s="355" t="s">
        <v>333</v>
      </c>
      <c r="B15" s="372" t="s">
        <v>351</v>
      </c>
      <c r="C15" s="373"/>
      <c r="D15" s="374"/>
      <c r="E15" s="375"/>
      <c r="F15" s="367">
        <f>$D15*E15</f>
        <v>0</v>
      </c>
      <c r="G15" s="376"/>
    </row>
    <row r="16" spans="2:7" ht="14.25">
      <c r="B16" s="372"/>
      <c r="C16" s="373"/>
      <c r="D16" s="374"/>
      <c r="E16" s="375"/>
      <c r="F16" s="367">
        <f>$D16*E16</f>
        <v>0</v>
      </c>
      <c r="G16" s="376"/>
    </row>
    <row r="17" spans="2:7" ht="42.75">
      <c r="B17" s="372" t="s">
        <v>352</v>
      </c>
      <c r="C17" s="373"/>
      <c r="D17" s="374"/>
      <c r="E17" s="375"/>
      <c r="F17" s="367">
        <f aca="true" t="shared" si="1" ref="F17:F80">$D17*E17</f>
        <v>0</v>
      </c>
      <c r="G17" s="376"/>
    </row>
    <row r="18" spans="2:7" ht="14.25">
      <c r="B18" s="372"/>
      <c r="C18" s="373"/>
      <c r="D18" s="374"/>
      <c r="E18" s="375"/>
      <c r="F18" s="367">
        <f t="shared" si="1"/>
        <v>0</v>
      </c>
      <c r="G18" s="376"/>
    </row>
    <row r="19" spans="1:7" ht="14.25">
      <c r="A19" s="377"/>
      <c r="B19" s="372" t="s">
        <v>353</v>
      </c>
      <c r="C19" s="373"/>
      <c r="D19" s="374"/>
      <c r="E19" s="375"/>
      <c r="F19" s="367">
        <f t="shared" si="1"/>
        <v>0</v>
      </c>
      <c r="G19" s="376"/>
    </row>
    <row r="20" spans="2:6" ht="27.75">
      <c r="B20" s="378" t="s">
        <v>354</v>
      </c>
      <c r="C20" s="373"/>
      <c r="D20" s="374"/>
      <c r="E20" s="375"/>
      <c r="F20" s="367">
        <f t="shared" si="1"/>
        <v>0</v>
      </c>
    </row>
    <row r="21" spans="2:6" ht="15">
      <c r="B21" s="378" t="s">
        <v>355</v>
      </c>
      <c r="C21" s="373"/>
      <c r="D21" s="374"/>
      <c r="E21" s="375"/>
      <c r="F21" s="367">
        <f t="shared" si="1"/>
        <v>0</v>
      </c>
    </row>
    <row r="22" spans="2:7" ht="40.5">
      <c r="B22" s="378" t="s">
        <v>356</v>
      </c>
      <c r="C22" s="373"/>
      <c r="D22" s="374"/>
      <c r="E22" s="375"/>
      <c r="F22" s="367">
        <f t="shared" si="1"/>
        <v>0</v>
      </c>
      <c r="G22" s="376"/>
    </row>
    <row r="23" spans="2:7" ht="15">
      <c r="B23" s="378" t="s">
        <v>357</v>
      </c>
      <c r="C23" s="373"/>
      <c r="D23" s="374"/>
      <c r="E23" s="375"/>
      <c r="F23" s="367">
        <f t="shared" si="1"/>
        <v>0</v>
      </c>
      <c r="G23" s="376"/>
    </row>
    <row r="24" spans="2:7" ht="14.25">
      <c r="B24" s="378"/>
      <c r="C24" s="373"/>
      <c r="D24" s="374"/>
      <c r="E24" s="375"/>
      <c r="F24" s="367">
        <f t="shared" si="1"/>
        <v>0</v>
      </c>
      <c r="G24" s="376"/>
    </row>
    <row r="25" spans="2:7" ht="14.25">
      <c r="B25" s="372" t="s">
        <v>358</v>
      </c>
      <c r="C25" s="373"/>
      <c r="D25" s="374"/>
      <c r="E25" s="375"/>
      <c r="F25" s="367">
        <f t="shared" si="1"/>
        <v>0</v>
      </c>
      <c r="G25" s="376"/>
    </row>
    <row r="26" spans="2:7" ht="14.25">
      <c r="B26" s="372"/>
      <c r="C26" s="373"/>
      <c r="D26" s="374"/>
      <c r="E26" s="375"/>
      <c r="F26" s="367">
        <f t="shared" si="1"/>
        <v>0</v>
      </c>
      <c r="G26" s="376"/>
    </row>
    <row r="27" spans="2:7" ht="14.25">
      <c r="B27" s="379" t="s">
        <v>359</v>
      </c>
      <c r="C27" s="373" t="s">
        <v>360</v>
      </c>
      <c r="D27" s="380">
        <v>1</v>
      </c>
      <c r="E27" s="375"/>
      <c r="F27" s="367">
        <f t="shared" si="1"/>
        <v>0</v>
      </c>
      <c r="G27" s="376"/>
    </row>
    <row r="28" spans="1:7" ht="14.25">
      <c r="A28" s="381"/>
      <c r="B28" s="379"/>
      <c r="C28" s="373"/>
      <c r="D28" s="380"/>
      <c r="E28" s="375"/>
      <c r="F28" s="367">
        <f t="shared" si="1"/>
        <v>0</v>
      </c>
      <c r="G28" s="376"/>
    </row>
    <row r="29" spans="1:9" s="388" customFormat="1" ht="42.75">
      <c r="A29" s="382" t="s">
        <v>361</v>
      </c>
      <c r="B29" s="383" t="s">
        <v>362</v>
      </c>
      <c r="C29" s="373"/>
      <c r="D29" s="384"/>
      <c r="E29" s="375"/>
      <c r="F29" s="385">
        <f t="shared" si="1"/>
        <v>0</v>
      </c>
      <c r="G29" s="386"/>
      <c r="H29" s="386"/>
      <c r="I29" s="387"/>
    </row>
    <row r="30" spans="1:9" s="388" customFormat="1" ht="14.25">
      <c r="A30" s="382"/>
      <c r="B30" s="383"/>
      <c r="C30" s="373"/>
      <c r="D30" s="384"/>
      <c r="E30" s="375"/>
      <c r="F30" s="385">
        <f t="shared" si="1"/>
        <v>0</v>
      </c>
      <c r="G30" s="386"/>
      <c r="H30" s="386"/>
      <c r="I30" s="387"/>
    </row>
    <row r="31" spans="1:9" s="388" customFormat="1" ht="57">
      <c r="A31" s="382"/>
      <c r="B31" s="389" t="s">
        <v>363</v>
      </c>
      <c r="C31" s="373" t="s">
        <v>360</v>
      </c>
      <c r="D31" s="384">
        <v>1</v>
      </c>
      <c r="E31" s="375"/>
      <c r="F31" s="385">
        <f t="shared" si="1"/>
        <v>0</v>
      </c>
      <c r="G31" s="386"/>
      <c r="H31" s="386"/>
      <c r="I31" s="387"/>
    </row>
    <row r="32" spans="1:9" s="364" customFormat="1" ht="14.25">
      <c r="A32" s="390"/>
      <c r="B32" s="391"/>
      <c r="C32" s="392"/>
      <c r="D32" s="384"/>
      <c r="E32" s="375"/>
      <c r="F32" s="385">
        <f t="shared" si="1"/>
        <v>0</v>
      </c>
      <c r="G32" s="393"/>
      <c r="H32" s="393"/>
      <c r="I32" s="394"/>
    </row>
    <row r="33" spans="1:9" s="364" customFormat="1" ht="14.25">
      <c r="A33" s="382" t="s">
        <v>364</v>
      </c>
      <c r="B33" s="383" t="s">
        <v>365</v>
      </c>
      <c r="C33" s="373"/>
      <c r="D33" s="384"/>
      <c r="E33" s="395"/>
      <c r="F33" s="385">
        <f t="shared" si="1"/>
        <v>0</v>
      </c>
      <c r="G33" s="393"/>
      <c r="H33" s="393"/>
      <c r="I33" s="394"/>
    </row>
    <row r="34" spans="1:9" s="364" customFormat="1" ht="14.25">
      <c r="A34" s="396"/>
      <c r="B34" s="383"/>
      <c r="C34" s="373"/>
      <c r="D34" s="384"/>
      <c r="E34" s="395"/>
      <c r="F34" s="385">
        <f t="shared" si="1"/>
        <v>0</v>
      </c>
      <c r="G34" s="393"/>
      <c r="H34" s="393"/>
      <c r="I34" s="394"/>
    </row>
    <row r="35" spans="1:9" s="364" customFormat="1" ht="156.75">
      <c r="A35" s="396"/>
      <c r="B35" s="383" t="s">
        <v>366</v>
      </c>
      <c r="C35" s="373" t="s">
        <v>360</v>
      </c>
      <c r="D35" s="397">
        <v>1</v>
      </c>
      <c r="E35" s="395"/>
      <c r="F35" s="385">
        <f t="shared" si="1"/>
        <v>0</v>
      </c>
      <c r="G35" s="393"/>
      <c r="H35" s="393"/>
      <c r="I35" s="394"/>
    </row>
    <row r="36" spans="1:6" s="365" customFormat="1" ht="14.25">
      <c r="A36" s="355"/>
      <c r="B36" s="383"/>
      <c r="C36" s="398"/>
      <c r="D36" s="399"/>
      <c r="E36" s="360"/>
      <c r="F36" s="385">
        <f t="shared" si="1"/>
        <v>0</v>
      </c>
    </row>
    <row r="37" spans="1:6" s="400" customFormat="1" ht="99.75">
      <c r="A37" s="355" t="s">
        <v>367</v>
      </c>
      <c r="B37" s="400" t="s">
        <v>368</v>
      </c>
      <c r="F37" s="385">
        <f t="shared" si="1"/>
        <v>0</v>
      </c>
    </row>
    <row r="38" spans="1:6" s="383" customFormat="1" ht="14.25">
      <c r="A38" s="355"/>
      <c r="E38" s="400"/>
      <c r="F38" s="385">
        <f t="shared" si="1"/>
        <v>0</v>
      </c>
    </row>
    <row r="39" spans="1:6" s="383" customFormat="1" ht="14.25">
      <c r="A39" s="355"/>
      <c r="B39" s="383" t="s">
        <v>369</v>
      </c>
      <c r="E39" s="400"/>
      <c r="F39" s="385">
        <f t="shared" si="1"/>
        <v>0</v>
      </c>
    </row>
    <row r="40" spans="1:6" s="383" customFormat="1" ht="15">
      <c r="A40" s="355"/>
      <c r="B40" s="383" t="s">
        <v>370</v>
      </c>
      <c r="C40" s="392" t="s">
        <v>62</v>
      </c>
      <c r="D40" s="401">
        <v>50</v>
      </c>
      <c r="E40" s="375"/>
      <c r="F40" s="385">
        <f t="shared" si="1"/>
        <v>0</v>
      </c>
    </row>
    <row r="41" spans="1:6" s="365" customFormat="1" ht="14.25">
      <c r="A41" s="355"/>
      <c r="B41" s="383"/>
      <c r="C41" s="373"/>
      <c r="D41" s="373"/>
      <c r="E41" s="375"/>
      <c r="F41" s="385">
        <f t="shared" si="1"/>
        <v>0</v>
      </c>
    </row>
    <row r="42" spans="1:6" s="364" customFormat="1" ht="14.25">
      <c r="A42" s="355" t="s">
        <v>371</v>
      </c>
      <c r="B42" s="383" t="s">
        <v>372</v>
      </c>
      <c r="C42" s="402"/>
      <c r="D42" s="402"/>
      <c r="E42" s="394"/>
      <c r="F42" s="385">
        <f t="shared" si="1"/>
        <v>0</v>
      </c>
    </row>
    <row r="43" spans="1:6" s="364" customFormat="1" ht="85.5">
      <c r="A43" s="390"/>
      <c r="B43" s="400" t="s">
        <v>373</v>
      </c>
      <c r="C43" s="402"/>
      <c r="D43" s="402"/>
      <c r="E43" s="394"/>
      <c r="F43" s="385">
        <f t="shared" si="1"/>
        <v>0</v>
      </c>
    </row>
    <row r="44" spans="1:6" s="364" customFormat="1" ht="14.25">
      <c r="A44" s="390"/>
      <c r="B44" s="383"/>
      <c r="C44" s="402"/>
      <c r="D44" s="402"/>
      <c r="E44" s="394"/>
      <c r="F44" s="385">
        <f t="shared" si="1"/>
        <v>0</v>
      </c>
    </row>
    <row r="45" spans="1:6" s="364" customFormat="1" ht="71.25">
      <c r="A45" s="390"/>
      <c r="B45" s="383" t="s">
        <v>374</v>
      </c>
      <c r="C45" s="402"/>
      <c r="D45" s="402"/>
      <c r="E45" s="394"/>
      <c r="F45" s="385">
        <f t="shared" si="1"/>
        <v>0</v>
      </c>
    </row>
    <row r="46" spans="1:6" s="364" customFormat="1" ht="28.5">
      <c r="A46" s="390"/>
      <c r="B46" s="383" t="s">
        <v>375</v>
      </c>
      <c r="C46" s="402"/>
      <c r="D46" s="373"/>
      <c r="E46" s="394"/>
      <c r="F46" s="385">
        <f t="shared" si="1"/>
        <v>0</v>
      </c>
    </row>
    <row r="47" spans="1:6" s="364" customFormat="1" ht="14.25">
      <c r="A47" s="390"/>
      <c r="B47" s="383"/>
      <c r="C47" s="402"/>
      <c r="D47" s="373"/>
      <c r="E47" s="394"/>
      <c r="F47" s="385">
        <f t="shared" si="1"/>
        <v>0</v>
      </c>
    </row>
    <row r="48" spans="1:6" s="364" customFormat="1" ht="14.25">
      <c r="A48" s="390"/>
      <c r="B48" s="383" t="s">
        <v>369</v>
      </c>
      <c r="C48" s="402"/>
      <c r="D48" s="373"/>
      <c r="E48" s="394"/>
      <c r="F48" s="385">
        <f t="shared" si="1"/>
        <v>0</v>
      </c>
    </row>
    <row r="49" spans="1:6" s="383" customFormat="1" ht="15">
      <c r="A49" s="355"/>
      <c r="B49" s="383" t="s">
        <v>370</v>
      </c>
      <c r="C49" s="392" t="s">
        <v>62</v>
      </c>
      <c r="D49" s="401">
        <v>35</v>
      </c>
      <c r="E49" s="375"/>
      <c r="F49" s="385">
        <f t="shared" si="1"/>
        <v>0</v>
      </c>
    </row>
    <row r="50" spans="1:6" s="388" customFormat="1" ht="14.25">
      <c r="A50" s="381"/>
      <c r="B50" s="403"/>
      <c r="C50" s="404"/>
      <c r="D50" s="404"/>
      <c r="E50" s="405"/>
      <c r="F50" s="385">
        <f t="shared" si="1"/>
        <v>0</v>
      </c>
    </row>
    <row r="51" spans="1:6" s="365" customFormat="1" ht="42.75">
      <c r="A51" s="406" t="s">
        <v>376</v>
      </c>
      <c r="B51" s="383" t="s">
        <v>377</v>
      </c>
      <c r="C51" s="373"/>
      <c r="D51" s="402"/>
      <c r="E51" s="407"/>
      <c r="F51" s="385">
        <f t="shared" si="1"/>
        <v>0</v>
      </c>
    </row>
    <row r="52" spans="1:10" s="364" customFormat="1" ht="15">
      <c r="A52" s="390"/>
      <c r="B52" s="408"/>
      <c r="C52" s="373"/>
      <c r="D52" s="402"/>
      <c r="E52" s="409"/>
      <c r="F52" s="385">
        <f t="shared" si="1"/>
        <v>0</v>
      </c>
      <c r="G52" s="393"/>
      <c r="H52" s="393"/>
      <c r="I52" s="393"/>
      <c r="J52" s="394"/>
    </row>
    <row r="53" spans="1:8" s="365" customFormat="1" ht="14.25">
      <c r="A53" s="396"/>
      <c r="B53" s="372" t="s">
        <v>378</v>
      </c>
      <c r="C53" s="373"/>
      <c r="D53" s="384"/>
      <c r="E53" s="410"/>
      <c r="F53" s="385">
        <f t="shared" si="1"/>
        <v>0</v>
      </c>
      <c r="G53" s="411"/>
      <c r="H53" s="412"/>
    </row>
    <row r="54" spans="1:6" s="383" customFormat="1" ht="15">
      <c r="A54" s="355"/>
      <c r="B54" s="383" t="s">
        <v>370</v>
      </c>
      <c r="C54" s="392" t="s">
        <v>62</v>
      </c>
      <c r="D54" s="401">
        <v>15</v>
      </c>
      <c r="E54" s="375"/>
      <c r="F54" s="385">
        <f t="shared" si="1"/>
        <v>0</v>
      </c>
    </row>
    <row r="55" spans="1:10" s="364" customFormat="1" ht="14.25">
      <c r="A55" s="390"/>
      <c r="B55" s="383"/>
      <c r="C55" s="392"/>
      <c r="D55" s="384"/>
      <c r="E55" s="413"/>
      <c r="F55" s="385">
        <f t="shared" si="1"/>
        <v>0</v>
      </c>
      <c r="G55" s="393"/>
      <c r="H55" s="393"/>
      <c r="I55" s="393"/>
      <c r="J55" s="394"/>
    </row>
    <row r="56" spans="1:6" s="401" customFormat="1" ht="57">
      <c r="A56" s="414" t="s">
        <v>379</v>
      </c>
      <c r="B56" s="372" t="s">
        <v>380</v>
      </c>
      <c r="C56" s="373" t="s">
        <v>381</v>
      </c>
      <c r="D56" s="373">
        <v>1</v>
      </c>
      <c r="E56" s="413"/>
      <c r="F56" s="385">
        <f t="shared" si="1"/>
        <v>0</v>
      </c>
    </row>
    <row r="57" spans="1:6" s="416" customFormat="1" ht="14.25">
      <c r="A57" s="355"/>
      <c r="B57" s="403"/>
      <c r="C57" s="404"/>
      <c r="D57" s="404"/>
      <c r="E57" s="415"/>
      <c r="F57" s="385">
        <f t="shared" si="1"/>
        <v>0</v>
      </c>
    </row>
    <row r="58" spans="1:6" s="416" customFormat="1" ht="15">
      <c r="A58" s="355"/>
      <c r="B58" s="417" t="s">
        <v>382</v>
      </c>
      <c r="C58" s="404"/>
      <c r="D58" s="404"/>
      <c r="E58" s="415"/>
      <c r="F58" s="385">
        <f t="shared" si="1"/>
        <v>0</v>
      </c>
    </row>
    <row r="59" spans="1:6" s="416" customFormat="1" ht="14.25">
      <c r="A59" s="355"/>
      <c r="B59" s="403"/>
      <c r="C59" s="404"/>
      <c r="D59" s="404"/>
      <c r="E59" s="415"/>
      <c r="F59" s="385">
        <f t="shared" si="1"/>
        <v>0</v>
      </c>
    </row>
    <row r="60" spans="1:6" s="416" customFormat="1" ht="71.25">
      <c r="A60" s="414" t="s">
        <v>231</v>
      </c>
      <c r="B60" s="372" t="s">
        <v>383</v>
      </c>
      <c r="C60" s="404"/>
      <c r="D60" s="404"/>
      <c r="E60" s="415"/>
      <c r="F60" s="385">
        <f t="shared" si="1"/>
        <v>0</v>
      </c>
    </row>
    <row r="61" spans="1:6" s="416" customFormat="1" ht="14.25">
      <c r="A61" s="355"/>
      <c r="B61" s="372" t="s">
        <v>384</v>
      </c>
      <c r="C61" s="404"/>
      <c r="D61" s="404"/>
      <c r="E61" s="415"/>
      <c r="F61" s="385">
        <f t="shared" si="1"/>
        <v>0</v>
      </c>
    </row>
    <row r="62" spans="1:6" s="416" customFormat="1" ht="14.25">
      <c r="A62" s="355"/>
      <c r="B62" s="372" t="s">
        <v>385</v>
      </c>
      <c r="C62" s="404"/>
      <c r="D62" s="404"/>
      <c r="E62" s="415"/>
      <c r="F62" s="385">
        <f t="shared" si="1"/>
        <v>0</v>
      </c>
    </row>
    <row r="63" spans="1:6" s="416" customFormat="1" ht="28.5">
      <c r="A63" s="355"/>
      <c r="B63" s="372" t="s">
        <v>386</v>
      </c>
      <c r="C63" s="404"/>
      <c r="D63" s="404"/>
      <c r="E63" s="415"/>
      <c r="F63" s="385">
        <f t="shared" si="1"/>
        <v>0</v>
      </c>
    </row>
    <row r="64" spans="1:6" s="416" customFormat="1" ht="14.25">
      <c r="A64" s="355"/>
      <c r="B64" s="372" t="s">
        <v>387</v>
      </c>
      <c r="C64" s="404"/>
      <c r="D64" s="404"/>
      <c r="E64" s="415"/>
      <c r="F64" s="385">
        <f t="shared" si="1"/>
        <v>0</v>
      </c>
    </row>
    <row r="65" spans="1:6" s="416" customFormat="1" ht="14.25">
      <c r="A65" s="355"/>
      <c r="B65" s="372" t="s">
        <v>388</v>
      </c>
      <c r="C65" s="404"/>
      <c r="D65" s="404"/>
      <c r="E65" s="415"/>
      <c r="F65" s="385">
        <f t="shared" si="1"/>
        <v>0</v>
      </c>
    </row>
    <row r="66" spans="1:6" s="416" customFormat="1" ht="14.25">
      <c r="A66" s="355"/>
      <c r="B66" s="372" t="s">
        <v>389</v>
      </c>
      <c r="C66" s="404"/>
      <c r="D66" s="404"/>
      <c r="E66" s="415"/>
      <c r="F66" s="385">
        <f t="shared" si="1"/>
        <v>0</v>
      </c>
    </row>
    <row r="67" spans="1:6" s="416" customFormat="1" ht="14.25">
      <c r="A67" s="355"/>
      <c r="B67" s="372" t="s">
        <v>390</v>
      </c>
      <c r="C67" s="404"/>
      <c r="D67" s="404"/>
      <c r="E67" s="415"/>
      <c r="F67" s="385">
        <f t="shared" si="1"/>
        <v>0</v>
      </c>
    </row>
    <row r="68" spans="1:6" s="416" customFormat="1" ht="14.25">
      <c r="A68" s="355"/>
      <c r="B68" s="372" t="s">
        <v>391</v>
      </c>
      <c r="C68" s="404"/>
      <c r="D68" s="404"/>
      <c r="E68" s="415"/>
      <c r="F68" s="385">
        <f t="shared" si="1"/>
        <v>0</v>
      </c>
    </row>
    <row r="69" spans="1:6" s="416" customFormat="1" ht="14.25">
      <c r="A69" s="355"/>
      <c r="B69" s="372" t="s">
        <v>392</v>
      </c>
      <c r="C69" s="404"/>
      <c r="D69" s="404"/>
      <c r="E69" s="415"/>
      <c r="F69" s="385">
        <f t="shared" si="1"/>
        <v>0</v>
      </c>
    </row>
    <row r="70" spans="1:6" s="416" customFormat="1" ht="14.25">
      <c r="A70" s="355"/>
      <c r="B70" s="372" t="s">
        <v>393</v>
      </c>
      <c r="C70" s="404"/>
      <c r="D70" s="404"/>
      <c r="E70" s="415"/>
      <c r="F70" s="385">
        <f t="shared" si="1"/>
        <v>0</v>
      </c>
    </row>
    <row r="71" spans="1:6" s="416" customFormat="1" ht="14.25">
      <c r="A71" s="355"/>
      <c r="B71" s="372" t="s">
        <v>394</v>
      </c>
      <c r="C71" s="404"/>
      <c r="D71" s="404"/>
      <c r="E71" s="415"/>
      <c r="F71" s="385">
        <f t="shared" si="1"/>
        <v>0</v>
      </c>
    </row>
    <row r="72" spans="1:6" s="416" customFormat="1" ht="14.25">
      <c r="A72" s="355"/>
      <c r="B72" s="372" t="s">
        <v>395</v>
      </c>
      <c r="C72" s="404"/>
      <c r="D72" s="404"/>
      <c r="E72" s="415"/>
      <c r="F72" s="385">
        <f t="shared" si="1"/>
        <v>0</v>
      </c>
    </row>
    <row r="73" spans="1:6" s="407" customFormat="1" ht="14.25">
      <c r="A73" s="414"/>
      <c r="B73" s="372" t="s">
        <v>396</v>
      </c>
      <c r="C73" s="398"/>
      <c r="D73" s="418"/>
      <c r="F73" s="385">
        <f t="shared" si="1"/>
        <v>0</v>
      </c>
    </row>
    <row r="74" spans="1:10" s="364" customFormat="1" ht="14.25">
      <c r="A74" s="390"/>
      <c r="B74" s="372" t="s">
        <v>397</v>
      </c>
      <c r="C74" s="373"/>
      <c r="D74" s="402"/>
      <c r="E74" s="407"/>
      <c r="F74" s="385">
        <f t="shared" si="1"/>
        <v>0</v>
      </c>
      <c r="G74" s="393"/>
      <c r="H74" s="393"/>
      <c r="I74" s="393"/>
      <c r="J74" s="394"/>
    </row>
    <row r="75" spans="1:8" s="365" customFormat="1" ht="14.25">
      <c r="A75" s="396"/>
      <c r="B75" s="372" t="s">
        <v>398</v>
      </c>
      <c r="C75" s="373"/>
      <c r="D75" s="384"/>
      <c r="E75" s="410"/>
      <c r="F75" s="385">
        <f t="shared" si="1"/>
        <v>0</v>
      </c>
      <c r="G75" s="411"/>
      <c r="H75" s="412"/>
    </row>
    <row r="76" spans="1:6" s="416" customFormat="1" ht="14.25">
      <c r="A76" s="355"/>
      <c r="B76" s="372" t="s">
        <v>399</v>
      </c>
      <c r="C76" s="404"/>
      <c r="D76" s="404"/>
      <c r="E76" s="415"/>
      <c r="F76" s="385">
        <f t="shared" si="1"/>
        <v>0</v>
      </c>
    </row>
    <row r="77" spans="1:6" s="416" customFormat="1" ht="14.25">
      <c r="A77" s="355"/>
      <c r="B77" s="372" t="s">
        <v>400</v>
      </c>
      <c r="C77" s="404"/>
      <c r="D77" s="404"/>
      <c r="E77" s="415"/>
      <c r="F77" s="385">
        <f t="shared" si="1"/>
        <v>0</v>
      </c>
    </row>
    <row r="78" spans="1:6" s="416" customFormat="1" ht="14.25">
      <c r="A78" s="355"/>
      <c r="B78" s="372" t="s">
        <v>401</v>
      </c>
      <c r="C78" s="404"/>
      <c r="D78" s="404"/>
      <c r="E78" s="415"/>
      <c r="F78" s="385">
        <f t="shared" si="1"/>
        <v>0</v>
      </c>
    </row>
    <row r="79" spans="1:6" s="416" customFormat="1" ht="14.25">
      <c r="A79" s="355"/>
      <c r="B79" s="372" t="s">
        <v>402</v>
      </c>
      <c r="C79" s="404"/>
      <c r="D79" s="404"/>
      <c r="E79" s="415"/>
      <c r="F79" s="385">
        <f t="shared" si="1"/>
        <v>0</v>
      </c>
    </row>
    <row r="80" spans="1:6" s="416" customFormat="1" ht="14.25">
      <c r="A80" s="355"/>
      <c r="B80" s="372" t="s">
        <v>403</v>
      </c>
      <c r="C80" s="404"/>
      <c r="D80" s="404"/>
      <c r="E80" s="415"/>
      <c r="F80" s="385">
        <f t="shared" si="1"/>
        <v>0</v>
      </c>
    </row>
    <row r="81" spans="1:6" s="416" customFormat="1" ht="28.5">
      <c r="A81" s="355"/>
      <c r="B81" s="372" t="s">
        <v>404</v>
      </c>
      <c r="C81" s="404"/>
      <c r="D81" s="404"/>
      <c r="E81" s="415"/>
      <c r="F81" s="385">
        <f aca="true" t="shared" si="2" ref="F81:F89">$D81*E81</f>
        <v>0</v>
      </c>
    </row>
    <row r="82" spans="1:6" s="416" customFormat="1" ht="14.25">
      <c r="A82" s="355"/>
      <c r="B82" s="372" t="s">
        <v>405</v>
      </c>
      <c r="C82" s="404"/>
      <c r="D82" s="404"/>
      <c r="E82" s="415"/>
      <c r="F82" s="385">
        <f t="shared" si="2"/>
        <v>0</v>
      </c>
    </row>
    <row r="83" spans="1:6" s="416" customFormat="1" ht="14.25">
      <c r="A83" s="355"/>
      <c r="B83" s="372" t="s">
        <v>406</v>
      </c>
      <c r="C83" s="404"/>
      <c r="D83" s="404"/>
      <c r="E83" s="415"/>
      <c r="F83" s="385">
        <f t="shared" si="2"/>
        <v>0</v>
      </c>
    </row>
    <row r="84" spans="1:6" s="416" customFormat="1" ht="14.25">
      <c r="A84" s="355"/>
      <c r="B84" s="372" t="s">
        <v>407</v>
      </c>
      <c r="C84" s="404"/>
      <c r="D84" s="404"/>
      <c r="E84" s="415"/>
      <c r="F84" s="385">
        <f t="shared" si="2"/>
        <v>0</v>
      </c>
    </row>
    <row r="85" spans="1:6" s="416" customFormat="1" ht="14.25">
      <c r="A85" s="355"/>
      <c r="B85" s="372" t="s">
        <v>408</v>
      </c>
      <c r="C85" s="404"/>
      <c r="D85" s="404"/>
      <c r="E85" s="415"/>
      <c r="F85" s="385">
        <f t="shared" si="2"/>
        <v>0</v>
      </c>
    </row>
    <row r="86" spans="1:6" s="416" customFormat="1" ht="14.25">
      <c r="A86" s="355"/>
      <c r="B86" s="372" t="s">
        <v>409</v>
      </c>
      <c r="C86" s="404"/>
      <c r="D86" s="404"/>
      <c r="E86" s="415"/>
      <c r="F86" s="385">
        <f t="shared" si="2"/>
        <v>0</v>
      </c>
    </row>
    <row r="87" spans="1:6" s="416" customFormat="1" ht="14.25">
      <c r="A87" s="355"/>
      <c r="B87" s="372" t="s">
        <v>410</v>
      </c>
      <c r="C87" s="404"/>
      <c r="D87" s="404"/>
      <c r="E87" s="415"/>
      <c r="F87" s="385">
        <f t="shared" si="2"/>
        <v>0</v>
      </c>
    </row>
    <row r="88" spans="1:6" s="416" customFormat="1" ht="14.25">
      <c r="A88" s="355"/>
      <c r="B88" s="372" t="s">
        <v>411</v>
      </c>
      <c r="C88" s="404"/>
      <c r="D88" s="404"/>
      <c r="E88" s="415"/>
      <c r="F88" s="385">
        <f t="shared" si="2"/>
        <v>0</v>
      </c>
    </row>
    <row r="89" spans="1:6" s="416" customFormat="1" ht="14.25">
      <c r="A89" s="355"/>
      <c r="B89" s="372" t="s">
        <v>412</v>
      </c>
      <c r="C89" s="373" t="s">
        <v>360</v>
      </c>
      <c r="D89" s="373">
        <v>1</v>
      </c>
      <c r="E89" s="413"/>
      <c r="F89" s="385">
        <f t="shared" si="2"/>
        <v>0</v>
      </c>
    </row>
    <row r="90" spans="1:6" s="416" customFormat="1" ht="14.25">
      <c r="A90" s="355"/>
      <c r="B90" s="372"/>
      <c r="C90" s="404"/>
      <c r="D90" s="404"/>
      <c r="E90" s="415"/>
      <c r="F90" s="385"/>
    </row>
    <row r="91" spans="1:6" s="416" customFormat="1" ht="85.5">
      <c r="A91" s="414" t="s">
        <v>413</v>
      </c>
      <c r="B91" s="372" t="s">
        <v>414</v>
      </c>
      <c r="C91" s="404"/>
      <c r="D91" s="404"/>
      <c r="E91" s="415"/>
      <c r="F91" s="385"/>
    </row>
    <row r="92" spans="1:6" s="416" customFormat="1" ht="14.25">
      <c r="A92" s="355"/>
      <c r="B92" s="372" t="s">
        <v>415</v>
      </c>
      <c r="C92" s="404"/>
      <c r="D92" s="404"/>
      <c r="E92" s="415"/>
      <c r="F92" s="385"/>
    </row>
    <row r="93" spans="1:6" s="416" customFormat="1" ht="14.25">
      <c r="A93" s="355"/>
      <c r="B93" s="372" t="s">
        <v>416</v>
      </c>
      <c r="C93" s="404"/>
      <c r="D93" s="404"/>
      <c r="E93" s="415"/>
      <c r="F93" s="385"/>
    </row>
    <row r="94" spans="1:6" s="416" customFormat="1" ht="14.25">
      <c r="A94" s="355"/>
      <c r="B94" s="372" t="s">
        <v>417</v>
      </c>
      <c r="C94" s="404"/>
      <c r="D94" s="404"/>
      <c r="E94" s="415"/>
      <c r="F94" s="385"/>
    </row>
    <row r="95" spans="1:6" s="416" customFormat="1" ht="14.25">
      <c r="A95" s="355"/>
      <c r="B95" s="372" t="s">
        <v>418</v>
      </c>
      <c r="C95" s="404"/>
      <c r="D95" s="404"/>
      <c r="E95" s="415"/>
      <c r="F95" s="385"/>
    </row>
    <row r="96" spans="1:6" s="416" customFormat="1" ht="14.25">
      <c r="A96" s="355"/>
      <c r="B96" s="372" t="s">
        <v>419</v>
      </c>
      <c r="C96" s="404"/>
      <c r="D96" s="404"/>
      <c r="E96" s="415"/>
      <c r="F96" s="385">
        <f>$D96*E96</f>
        <v>0</v>
      </c>
    </row>
    <row r="97" spans="1:2" s="416" customFormat="1" ht="14.25">
      <c r="A97" s="355"/>
      <c r="B97" s="372" t="s">
        <v>420</v>
      </c>
    </row>
    <row r="98" spans="1:6" s="416" customFormat="1" ht="14.25">
      <c r="A98" s="355"/>
      <c r="B98" s="372" t="s">
        <v>421</v>
      </c>
      <c r="C98" s="404"/>
      <c r="D98" s="404"/>
      <c r="E98" s="415"/>
      <c r="F98" s="385">
        <f>$D98*E98</f>
        <v>0</v>
      </c>
    </row>
    <row r="99" spans="1:6" s="416" customFormat="1" ht="14.25">
      <c r="A99" s="414"/>
      <c r="B99" s="372" t="s">
        <v>422</v>
      </c>
      <c r="C99" s="404"/>
      <c r="D99" s="404"/>
      <c r="E99" s="415"/>
      <c r="F99" s="385">
        <f>$D99*E99</f>
        <v>0</v>
      </c>
    </row>
    <row r="100" spans="1:6" s="416" customFormat="1" ht="14.25">
      <c r="A100" s="355"/>
      <c r="B100" s="372" t="s">
        <v>423</v>
      </c>
      <c r="C100" s="404"/>
      <c r="D100" s="404"/>
      <c r="E100" s="415"/>
      <c r="F100" s="385">
        <f>$D100*E100</f>
        <v>0</v>
      </c>
    </row>
    <row r="101" spans="1:6" s="416" customFormat="1" ht="14.25">
      <c r="A101" s="355"/>
      <c r="B101" s="372" t="s">
        <v>424</v>
      </c>
      <c r="C101" s="404"/>
      <c r="D101" s="404"/>
      <c r="E101" s="415"/>
      <c r="F101" s="385">
        <f>$D101*E101</f>
        <v>0</v>
      </c>
    </row>
    <row r="102" spans="1:6" s="416" customFormat="1" ht="14.25">
      <c r="A102" s="355"/>
      <c r="B102" s="372"/>
      <c r="C102" s="404"/>
      <c r="D102" s="404"/>
      <c r="E102" s="415"/>
      <c r="F102" s="385"/>
    </row>
    <row r="103" spans="1:6" s="407" customFormat="1" ht="14.25">
      <c r="A103" s="414"/>
      <c r="B103" s="372" t="s">
        <v>425</v>
      </c>
      <c r="C103" s="398"/>
      <c r="D103" s="418"/>
      <c r="F103" s="385">
        <f aca="true" t="shared" si="3" ref="F103:F109">$D103*E103</f>
        <v>0</v>
      </c>
    </row>
    <row r="104" spans="1:10" s="364" customFormat="1" ht="14.25">
      <c r="A104" s="390"/>
      <c r="B104" s="372" t="s">
        <v>426</v>
      </c>
      <c r="C104" s="373"/>
      <c r="D104" s="402"/>
      <c r="E104" s="407"/>
      <c r="F104" s="385">
        <f t="shared" si="3"/>
        <v>0</v>
      </c>
      <c r="G104" s="393"/>
      <c r="H104" s="393"/>
      <c r="I104" s="393"/>
      <c r="J104" s="394"/>
    </row>
    <row r="105" spans="1:8" s="365" customFormat="1" ht="14.25">
      <c r="A105" s="396"/>
      <c r="B105" s="372" t="s">
        <v>427</v>
      </c>
      <c r="C105" s="373"/>
      <c r="D105" s="384"/>
      <c r="E105" s="410"/>
      <c r="F105" s="385">
        <f t="shared" si="3"/>
        <v>0</v>
      </c>
      <c r="G105" s="411"/>
      <c r="H105" s="412"/>
    </row>
    <row r="106" spans="1:6" s="416" customFormat="1" ht="14.25">
      <c r="A106" s="355"/>
      <c r="B106" s="372" t="s">
        <v>428</v>
      </c>
      <c r="C106" s="404"/>
      <c r="D106" s="404"/>
      <c r="E106" s="415"/>
      <c r="F106" s="385">
        <f t="shared" si="3"/>
        <v>0</v>
      </c>
    </row>
    <row r="107" spans="1:6" s="416" customFormat="1" ht="14.25">
      <c r="A107" s="355"/>
      <c r="B107" s="372" t="s">
        <v>429</v>
      </c>
      <c r="C107" s="404"/>
      <c r="D107" s="404"/>
      <c r="E107" s="415"/>
      <c r="F107" s="385">
        <f t="shared" si="3"/>
        <v>0</v>
      </c>
    </row>
    <row r="108" spans="1:6" s="416" customFormat="1" ht="14.25">
      <c r="A108" s="355"/>
      <c r="B108" s="372" t="s">
        <v>430</v>
      </c>
      <c r="C108" s="404"/>
      <c r="D108" s="404"/>
      <c r="E108" s="415"/>
      <c r="F108" s="385">
        <f t="shared" si="3"/>
        <v>0</v>
      </c>
    </row>
    <row r="109" spans="1:6" s="416" customFormat="1" ht="28.5">
      <c r="A109" s="355"/>
      <c r="B109" s="372" t="s">
        <v>431</v>
      </c>
      <c r="C109" s="373" t="s">
        <v>360</v>
      </c>
      <c r="D109" s="373">
        <v>4</v>
      </c>
      <c r="E109" s="413"/>
      <c r="F109" s="385">
        <f t="shared" si="3"/>
        <v>0</v>
      </c>
    </row>
    <row r="110" spans="1:6" s="416" customFormat="1" ht="14.25">
      <c r="A110" s="355"/>
      <c r="B110" s="372"/>
      <c r="C110" s="373"/>
      <c r="D110" s="373"/>
      <c r="E110" s="419"/>
      <c r="F110" s="385">
        <f aca="true" t="shared" si="4" ref="F110:F173">$D110*E110</f>
        <v>0</v>
      </c>
    </row>
    <row r="111" spans="1:6" s="401" customFormat="1" ht="71.25">
      <c r="A111" s="420" t="s">
        <v>432</v>
      </c>
      <c r="B111" s="372" t="s">
        <v>433</v>
      </c>
      <c r="C111" s="421"/>
      <c r="D111" s="422"/>
      <c r="E111" s="375"/>
      <c r="F111" s="385">
        <f t="shared" si="4"/>
        <v>0</v>
      </c>
    </row>
    <row r="112" spans="1:6" s="401" customFormat="1" ht="14.25">
      <c r="A112" s="420"/>
      <c r="B112" s="423"/>
      <c r="C112" s="421"/>
      <c r="D112" s="422"/>
      <c r="E112" s="375"/>
      <c r="F112" s="385">
        <f t="shared" si="4"/>
        <v>0</v>
      </c>
    </row>
    <row r="113" spans="1:6" s="401" customFormat="1" ht="15">
      <c r="A113" s="420"/>
      <c r="B113" s="424" t="s">
        <v>434</v>
      </c>
      <c r="C113" s="373" t="s">
        <v>62</v>
      </c>
      <c r="D113" s="422">
        <v>64</v>
      </c>
      <c r="E113" s="375"/>
      <c r="F113" s="385">
        <f t="shared" si="4"/>
        <v>0</v>
      </c>
    </row>
    <row r="114" spans="1:6" s="401" customFormat="1" ht="15">
      <c r="A114" s="420"/>
      <c r="B114" s="424" t="s">
        <v>435</v>
      </c>
      <c r="C114" s="373" t="s">
        <v>62</v>
      </c>
      <c r="D114" s="422">
        <v>64</v>
      </c>
      <c r="E114" s="375"/>
      <c r="F114" s="385">
        <f t="shared" si="4"/>
        <v>0</v>
      </c>
    </row>
    <row r="115" spans="1:6" s="401" customFormat="1" ht="14.25">
      <c r="A115" s="425"/>
      <c r="B115" s="423"/>
      <c r="C115" s="422"/>
      <c r="D115" s="422"/>
      <c r="E115" s="375"/>
      <c r="F115" s="385">
        <f t="shared" si="4"/>
        <v>0</v>
      </c>
    </row>
    <row r="116" spans="1:6" s="426" customFormat="1" ht="42.75">
      <c r="A116" s="355" t="s">
        <v>436</v>
      </c>
      <c r="B116" s="383" t="s">
        <v>437</v>
      </c>
      <c r="C116" s="373"/>
      <c r="D116" s="373"/>
      <c r="E116" s="375"/>
      <c r="F116" s="385">
        <f t="shared" si="4"/>
        <v>0</v>
      </c>
    </row>
    <row r="117" spans="1:6" s="426" customFormat="1" ht="14.25">
      <c r="A117" s="355"/>
      <c r="B117" s="383"/>
      <c r="C117" s="373"/>
      <c r="D117" s="373"/>
      <c r="E117" s="375"/>
      <c r="F117" s="385">
        <f t="shared" si="4"/>
        <v>0</v>
      </c>
    </row>
    <row r="118" spans="1:7" s="360" customFormat="1" ht="14.25">
      <c r="A118" s="406"/>
      <c r="B118" s="372" t="s">
        <v>438</v>
      </c>
      <c r="C118" s="398"/>
      <c r="D118" s="410"/>
      <c r="E118" s="375"/>
      <c r="F118" s="385">
        <f t="shared" si="4"/>
        <v>0</v>
      </c>
      <c r="G118" s="427"/>
    </row>
    <row r="119" spans="1:6" s="401" customFormat="1" ht="15">
      <c r="A119" s="420"/>
      <c r="B119" s="424" t="s">
        <v>434</v>
      </c>
      <c r="C119" s="373" t="s">
        <v>62</v>
      </c>
      <c r="D119" s="422">
        <v>60</v>
      </c>
      <c r="E119" s="375"/>
      <c r="F119" s="385">
        <f t="shared" si="4"/>
        <v>0</v>
      </c>
    </row>
    <row r="120" spans="1:6" s="401" customFormat="1" ht="15">
      <c r="A120" s="420"/>
      <c r="B120" s="424" t="s">
        <v>435</v>
      </c>
      <c r="C120" s="373" t="s">
        <v>62</v>
      </c>
      <c r="D120" s="422">
        <v>60</v>
      </c>
      <c r="E120" s="375"/>
      <c r="F120" s="385">
        <f t="shared" si="4"/>
        <v>0</v>
      </c>
    </row>
    <row r="121" spans="2:6" s="383" customFormat="1" ht="15">
      <c r="B121" s="424"/>
      <c r="C121" s="428"/>
      <c r="D121" s="401"/>
      <c r="E121" s="375"/>
      <c r="F121" s="385">
        <f t="shared" si="4"/>
        <v>0</v>
      </c>
    </row>
    <row r="122" spans="1:6" s="401" customFormat="1" ht="42.75">
      <c r="A122" s="420" t="s">
        <v>439</v>
      </c>
      <c r="B122" s="429" t="s">
        <v>440</v>
      </c>
      <c r="C122" s="428" t="s">
        <v>62</v>
      </c>
      <c r="D122" s="422">
        <v>4</v>
      </c>
      <c r="E122" s="395"/>
      <c r="F122" s="385">
        <f t="shared" si="4"/>
        <v>0</v>
      </c>
    </row>
    <row r="123" spans="1:6" s="416" customFormat="1" ht="14.25">
      <c r="A123" s="430"/>
      <c r="B123" s="431"/>
      <c r="C123" s="432"/>
      <c r="D123" s="433"/>
      <c r="E123" s="434"/>
      <c r="F123" s="385">
        <f t="shared" si="4"/>
        <v>0</v>
      </c>
    </row>
    <row r="124" spans="1:9" s="364" customFormat="1" ht="42.75">
      <c r="A124" s="406" t="s">
        <v>441</v>
      </c>
      <c r="B124" s="383" t="s">
        <v>442</v>
      </c>
      <c r="C124" s="373"/>
      <c r="D124" s="373"/>
      <c r="E124" s="375"/>
      <c r="F124" s="385">
        <f t="shared" si="4"/>
        <v>0</v>
      </c>
      <c r="G124" s="393"/>
      <c r="H124" s="393"/>
      <c r="I124" s="394"/>
    </row>
    <row r="125" spans="1:9" s="364" customFormat="1" ht="14.25">
      <c r="A125" s="406"/>
      <c r="B125" s="383"/>
      <c r="C125" s="373"/>
      <c r="D125" s="373"/>
      <c r="E125" s="375"/>
      <c r="F125" s="385">
        <f t="shared" si="4"/>
        <v>0</v>
      </c>
      <c r="G125" s="393"/>
      <c r="H125" s="393"/>
      <c r="I125" s="394"/>
    </row>
    <row r="126" spans="1:9" s="364" customFormat="1" ht="15">
      <c r="A126" s="390"/>
      <c r="B126" s="435" t="s">
        <v>443</v>
      </c>
      <c r="C126" s="392" t="s">
        <v>62</v>
      </c>
      <c r="D126" s="384">
        <v>32</v>
      </c>
      <c r="E126" s="375"/>
      <c r="F126" s="385">
        <f t="shared" si="4"/>
        <v>0</v>
      </c>
      <c r="G126" s="393"/>
      <c r="H126" s="393"/>
      <c r="I126" s="394"/>
    </row>
    <row r="127" spans="1:10" ht="14.25">
      <c r="A127" s="420"/>
      <c r="B127" s="372"/>
      <c r="C127" s="428"/>
      <c r="D127" s="436"/>
      <c r="E127" s="437"/>
      <c r="F127" s="385">
        <f t="shared" si="4"/>
        <v>0</v>
      </c>
      <c r="G127" s="438"/>
      <c r="H127" s="438"/>
      <c r="I127" s="438"/>
      <c r="J127" s="376"/>
    </row>
    <row r="128" spans="1:10" ht="42.75">
      <c r="A128" s="420" t="s">
        <v>444</v>
      </c>
      <c r="B128" s="372" t="s">
        <v>445</v>
      </c>
      <c r="C128" s="428" t="s">
        <v>381</v>
      </c>
      <c r="D128" s="436">
        <v>1</v>
      </c>
      <c r="E128" s="437"/>
      <c r="F128" s="385">
        <f t="shared" si="4"/>
        <v>0</v>
      </c>
      <c r="G128" s="438"/>
      <c r="H128" s="438"/>
      <c r="I128" s="438"/>
      <c r="J128" s="376"/>
    </row>
    <row r="129" spans="1:10" ht="14.25">
      <c r="A129" s="420"/>
      <c r="B129" s="423"/>
      <c r="C129" s="428"/>
      <c r="D129" s="436"/>
      <c r="E129" s="437"/>
      <c r="F129" s="385">
        <f t="shared" si="4"/>
        <v>0</v>
      </c>
      <c r="G129" s="438"/>
      <c r="H129" s="438"/>
      <c r="I129" s="438"/>
      <c r="J129" s="376"/>
    </row>
    <row r="130" spans="1:6" s="364" customFormat="1" ht="57">
      <c r="A130" s="355" t="s">
        <v>446</v>
      </c>
      <c r="B130" s="372" t="s">
        <v>447</v>
      </c>
      <c r="C130" s="373" t="s">
        <v>381</v>
      </c>
      <c r="D130" s="373">
        <v>1</v>
      </c>
      <c r="E130" s="407"/>
      <c r="F130" s="385">
        <f t="shared" si="4"/>
        <v>0</v>
      </c>
    </row>
    <row r="131" spans="1:6" s="416" customFormat="1" ht="14.25">
      <c r="A131" s="355"/>
      <c r="B131" s="403"/>
      <c r="C131" s="404"/>
      <c r="D131" s="404"/>
      <c r="E131" s="415"/>
      <c r="F131" s="385">
        <f t="shared" si="4"/>
        <v>0</v>
      </c>
    </row>
    <row r="132" spans="1:6" s="416" customFormat="1" ht="15">
      <c r="A132" s="355"/>
      <c r="B132" s="417" t="s">
        <v>448</v>
      </c>
      <c r="C132" s="404"/>
      <c r="D132" s="404"/>
      <c r="E132" s="415"/>
      <c r="F132" s="385">
        <f t="shared" si="4"/>
        <v>0</v>
      </c>
    </row>
    <row r="133" spans="1:6" s="416" customFormat="1" ht="15">
      <c r="A133" s="355"/>
      <c r="B133" s="417"/>
      <c r="C133" s="404"/>
      <c r="D133" s="404"/>
      <c r="E133" s="415"/>
      <c r="F133" s="385">
        <f t="shared" si="4"/>
        <v>0</v>
      </c>
    </row>
    <row r="134" spans="1:10" s="426" customFormat="1" ht="85.5">
      <c r="A134" s="439" t="s">
        <v>449</v>
      </c>
      <c r="B134" s="372" t="s">
        <v>450</v>
      </c>
      <c r="C134" s="428"/>
      <c r="D134" s="440"/>
      <c r="E134" s="360"/>
      <c r="F134" s="385">
        <f t="shared" si="4"/>
        <v>0</v>
      </c>
      <c r="G134" s="441"/>
      <c r="H134" s="441"/>
      <c r="I134" s="441"/>
      <c r="J134" s="442"/>
    </row>
    <row r="135" spans="1:6" s="444" customFormat="1" ht="14.25">
      <c r="A135" s="414"/>
      <c r="B135" s="372" t="s">
        <v>451</v>
      </c>
      <c r="C135" s="373"/>
      <c r="D135" s="373"/>
      <c r="E135" s="443"/>
      <c r="F135" s="385">
        <f t="shared" si="4"/>
        <v>0</v>
      </c>
    </row>
    <row r="136" spans="1:10" s="426" customFormat="1" ht="14.25">
      <c r="A136" s="355"/>
      <c r="B136" s="372" t="s">
        <v>452</v>
      </c>
      <c r="C136" s="373"/>
      <c r="D136" s="445"/>
      <c r="E136" s="446"/>
      <c r="F136" s="385">
        <f t="shared" si="4"/>
        <v>0</v>
      </c>
      <c r="G136" s="441"/>
      <c r="H136" s="441"/>
      <c r="I136" s="441"/>
      <c r="J136" s="442"/>
    </row>
    <row r="137" spans="1:6" s="407" customFormat="1" ht="14.25">
      <c r="A137" s="414"/>
      <c r="B137" s="372" t="s">
        <v>453</v>
      </c>
      <c r="C137" s="373"/>
      <c r="D137" s="401"/>
      <c r="E137" s="364"/>
      <c r="F137" s="385">
        <f t="shared" si="4"/>
        <v>0</v>
      </c>
    </row>
    <row r="138" spans="1:6" s="407" customFormat="1" ht="14.25">
      <c r="A138" s="414"/>
      <c r="B138" s="372" t="s">
        <v>454</v>
      </c>
      <c r="C138" s="373"/>
      <c r="D138" s="401"/>
      <c r="E138" s="364"/>
      <c r="F138" s="385">
        <f t="shared" si="4"/>
        <v>0</v>
      </c>
    </row>
    <row r="139" spans="1:8" s="365" customFormat="1" ht="14.25">
      <c r="A139" s="396"/>
      <c r="B139" s="372" t="s">
        <v>455</v>
      </c>
      <c r="C139" s="373"/>
      <c r="D139" s="447"/>
      <c r="E139" s="384"/>
      <c r="F139" s="385">
        <f t="shared" si="4"/>
        <v>0</v>
      </c>
      <c r="G139" s="411"/>
      <c r="H139" s="412"/>
    </row>
    <row r="140" spans="1:10" s="426" customFormat="1" ht="14.25">
      <c r="A140" s="355"/>
      <c r="B140" s="372" t="s">
        <v>456</v>
      </c>
      <c r="C140" s="373"/>
      <c r="D140" s="445"/>
      <c r="E140" s="360"/>
      <c r="F140" s="385">
        <f t="shared" si="4"/>
        <v>0</v>
      </c>
      <c r="G140" s="441"/>
      <c r="H140" s="441"/>
      <c r="I140" s="441"/>
      <c r="J140" s="442"/>
    </row>
    <row r="141" spans="1:10" s="426" customFormat="1" ht="14.25">
      <c r="A141" s="355"/>
      <c r="B141" s="372" t="s">
        <v>457</v>
      </c>
      <c r="C141" s="373"/>
      <c r="D141" s="445"/>
      <c r="E141" s="360"/>
      <c r="F141" s="385">
        <f t="shared" si="4"/>
        <v>0</v>
      </c>
      <c r="G141" s="441"/>
      <c r="H141" s="441"/>
      <c r="I141" s="441"/>
      <c r="J141" s="442"/>
    </row>
    <row r="142" spans="1:10" s="426" customFormat="1" ht="14.25">
      <c r="A142" s="355"/>
      <c r="B142" s="372" t="s">
        <v>458</v>
      </c>
      <c r="C142" s="373"/>
      <c r="D142" s="436"/>
      <c r="E142" s="360"/>
      <c r="F142" s="385">
        <f t="shared" si="4"/>
        <v>0</v>
      </c>
      <c r="G142" s="441"/>
      <c r="H142" s="441"/>
      <c r="I142" s="441"/>
      <c r="J142" s="442"/>
    </row>
    <row r="143" spans="1:10" s="426" customFormat="1" ht="14.25">
      <c r="A143" s="355"/>
      <c r="B143" s="372" t="s">
        <v>459</v>
      </c>
      <c r="C143" s="373"/>
      <c r="D143" s="436"/>
      <c r="E143" s="415"/>
      <c r="F143" s="385"/>
      <c r="G143" s="441"/>
      <c r="H143" s="441"/>
      <c r="I143" s="441"/>
      <c r="J143" s="442"/>
    </row>
    <row r="144" spans="1:6" ht="14.25">
      <c r="A144" s="414"/>
      <c r="B144" s="372" t="s">
        <v>460</v>
      </c>
      <c r="C144" s="373"/>
      <c r="D144" s="436"/>
      <c r="E144" s="377"/>
      <c r="F144" s="385"/>
    </row>
    <row r="145" spans="1:10" s="426" customFormat="1" ht="14.25">
      <c r="A145" s="355"/>
      <c r="B145" s="372" t="s">
        <v>461</v>
      </c>
      <c r="C145" s="373"/>
      <c r="D145" s="436"/>
      <c r="E145" s="446"/>
      <c r="F145" s="385"/>
      <c r="G145" s="441"/>
      <c r="H145" s="441"/>
      <c r="I145" s="441"/>
      <c r="J145" s="442"/>
    </row>
    <row r="146" spans="1:10" s="426" customFormat="1" ht="14.25">
      <c r="A146" s="355"/>
      <c r="B146" s="372" t="s">
        <v>462</v>
      </c>
      <c r="C146" s="428"/>
      <c r="D146" s="410"/>
      <c r="E146" s="415"/>
      <c r="F146" s="385"/>
      <c r="G146" s="441"/>
      <c r="H146" s="441"/>
      <c r="I146" s="441"/>
      <c r="J146" s="442"/>
    </row>
    <row r="147" spans="1:10" s="426" customFormat="1" ht="28.5">
      <c r="A147" s="355"/>
      <c r="B147" s="372" t="s">
        <v>463</v>
      </c>
      <c r="C147" s="428"/>
      <c r="D147" s="410"/>
      <c r="E147" s="415"/>
      <c r="F147" s="385">
        <f t="shared" si="4"/>
        <v>0</v>
      </c>
      <c r="G147" s="441"/>
      <c r="H147" s="441"/>
      <c r="I147" s="441"/>
      <c r="J147" s="442"/>
    </row>
    <row r="148" spans="1:10" s="426" customFormat="1" ht="14.25">
      <c r="A148" s="439"/>
      <c r="B148" s="372" t="s">
        <v>464</v>
      </c>
      <c r="C148" s="428"/>
      <c r="D148" s="440"/>
      <c r="E148" s="360"/>
      <c r="F148" s="385">
        <f t="shared" si="4"/>
        <v>0</v>
      </c>
      <c r="G148" s="441"/>
      <c r="H148" s="441"/>
      <c r="I148" s="441"/>
      <c r="J148" s="442"/>
    </row>
    <row r="149" spans="1:6" s="444" customFormat="1" ht="28.5">
      <c r="A149" s="414"/>
      <c r="B149" s="372" t="s">
        <v>465</v>
      </c>
      <c r="C149" s="373" t="s">
        <v>381</v>
      </c>
      <c r="D149" s="373">
        <v>1</v>
      </c>
      <c r="E149" s="407"/>
      <c r="F149" s="385">
        <f t="shared" si="4"/>
        <v>0</v>
      </c>
    </row>
    <row r="150" spans="1:6" s="426" customFormat="1" ht="14.25">
      <c r="A150" s="414"/>
      <c r="B150" s="372"/>
      <c r="C150" s="373"/>
      <c r="D150" s="373"/>
      <c r="E150" s="438"/>
      <c r="F150" s="385">
        <f t="shared" si="4"/>
        <v>0</v>
      </c>
    </row>
    <row r="151" spans="1:6" s="426" customFormat="1" ht="99.75">
      <c r="A151" s="406" t="s">
        <v>466</v>
      </c>
      <c r="B151" s="372" t="s">
        <v>467</v>
      </c>
      <c r="C151" s="373"/>
      <c r="D151" s="436"/>
      <c r="E151" s="375"/>
      <c r="F151" s="385">
        <f t="shared" si="4"/>
        <v>0</v>
      </c>
    </row>
    <row r="152" spans="1:8" s="360" customFormat="1" ht="14.25">
      <c r="A152" s="406"/>
      <c r="B152" s="372" t="s">
        <v>468</v>
      </c>
      <c r="C152" s="398"/>
      <c r="D152" s="448"/>
      <c r="E152" s="375"/>
      <c r="F152" s="385">
        <f t="shared" si="4"/>
        <v>0</v>
      </c>
      <c r="G152" s="449"/>
      <c r="H152" s="427"/>
    </row>
    <row r="153" spans="1:6" s="426" customFormat="1" ht="14.25">
      <c r="A153" s="414"/>
      <c r="B153" s="372" t="s">
        <v>469</v>
      </c>
      <c r="C153" s="373"/>
      <c r="D153" s="436"/>
      <c r="E153" s="375"/>
      <c r="F153" s="385">
        <f t="shared" si="4"/>
        <v>0</v>
      </c>
    </row>
    <row r="154" spans="1:6" s="426" customFormat="1" ht="14.25">
      <c r="A154" s="414"/>
      <c r="B154" s="372" t="s">
        <v>470</v>
      </c>
      <c r="C154" s="373"/>
      <c r="D154" s="436"/>
      <c r="E154" s="375"/>
      <c r="F154" s="385">
        <f t="shared" si="4"/>
        <v>0</v>
      </c>
    </row>
    <row r="155" spans="1:6" ht="28.5">
      <c r="A155" s="414"/>
      <c r="B155" s="372" t="s">
        <v>471</v>
      </c>
      <c r="C155" s="373"/>
      <c r="D155" s="436"/>
      <c r="E155" s="375"/>
      <c r="F155" s="385">
        <f t="shared" si="4"/>
        <v>0</v>
      </c>
    </row>
    <row r="156" spans="1:6" s="407" customFormat="1" ht="28.5">
      <c r="A156" s="414"/>
      <c r="B156" s="372" t="s">
        <v>472</v>
      </c>
      <c r="C156" s="398"/>
      <c r="D156" s="450"/>
      <c r="E156" s="375"/>
      <c r="F156" s="385">
        <f t="shared" si="4"/>
        <v>0</v>
      </c>
    </row>
    <row r="157" spans="1:6" s="407" customFormat="1" ht="15">
      <c r="A157" s="414"/>
      <c r="B157" s="451"/>
      <c r="C157" s="398"/>
      <c r="D157" s="450"/>
      <c r="E157" s="375"/>
      <c r="F157" s="385">
        <f t="shared" si="4"/>
        <v>0</v>
      </c>
    </row>
    <row r="158" spans="1:6" s="426" customFormat="1" ht="14.25">
      <c r="A158" s="355"/>
      <c r="B158" s="372" t="s">
        <v>473</v>
      </c>
      <c r="C158" s="428"/>
      <c r="D158" s="440"/>
      <c r="E158" s="375"/>
      <c r="F158" s="385">
        <f t="shared" si="4"/>
        <v>0</v>
      </c>
    </row>
    <row r="159" spans="1:6" s="426" customFormat="1" ht="15">
      <c r="A159" s="414"/>
      <c r="B159" s="452" t="s">
        <v>474</v>
      </c>
      <c r="C159" s="373" t="s">
        <v>360</v>
      </c>
      <c r="D159" s="453">
        <v>2</v>
      </c>
      <c r="E159" s="375"/>
      <c r="F159" s="385">
        <f t="shared" si="4"/>
        <v>0</v>
      </c>
    </row>
    <row r="160" spans="1:6" s="426" customFormat="1" ht="14.25">
      <c r="A160" s="406"/>
      <c r="B160" s="372"/>
      <c r="C160" s="373"/>
      <c r="D160" s="436"/>
      <c r="E160" s="375"/>
      <c r="F160" s="385">
        <f t="shared" si="4"/>
        <v>0</v>
      </c>
    </row>
    <row r="161" spans="1:6" s="426" customFormat="1" ht="42.75">
      <c r="A161" s="406" t="s">
        <v>475</v>
      </c>
      <c r="B161" s="372" t="s">
        <v>476</v>
      </c>
      <c r="C161" s="373"/>
      <c r="D161" s="436"/>
      <c r="E161" s="375"/>
      <c r="F161" s="385">
        <f t="shared" si="4"/>
        <v>0</v>
      </c>
    </row>
    <row r="162" spans="1:6" s="426" customFormat="1" ht="14.25">
      <c r="A162" s="406"/>
      <c r="B162" s="372"/>
      <c r="C162" s="373"/>
      <c r="D162" s="436"/>
      <c r="E162" s="375"/>
      <c r="F162" s="385">
        <f t="shared" si="4"/>
        <v>0</v>
      </c>
    </row>
    <row r="163" spans="1:6" s="426" customFormat="1" ht="14.25">
      <c r="A163" s="406"/>
      <c r="B163" s="372" t="s">
        <v>477</v>
      </c>
      <c r="C163" s="373"/>
      <c r="D163" s="436"/>
      <c r="E163" s="375"/>
      <c r="F163" s="385">
        <f t="shared" si="4"/>
        <v>0</v>
      </c>
    </row>
    <row r="164" spans="1:6" s="426" customFormat="1" ht="15">
      <c r="A164" s="406"/>
      <c r="B164" s="372" t="s">
        <v>478</v>
      </c>
      <c r="C164" s="373" t="s">
        <v>360</v>
      </c>
      <c r="D164" s="436">
        <v>2</v>
      </c>
      <c r="E164" s="375"/>
      <c r="F164" s="385">
        <f t="shared" si="4"/>
        <v>0</v>
      </c>
    </row>
    <row r="165" spans="1:6" s="365" customFormat="1" ht="14.25">
      <c r="A165" s="414"/>
      <c r="B165" s="454"/>
      <c r="C165" s="373"/>
      <c r="D165" s="373"/>
      <c r="E165" s="455"/>
      <c r="F165" s="385">
        <f t="shared" si="4"/>
        <v>0</v>
      </c>
    </row>
    <row r="166" spans="1:6" s="360" customFormat="1" ht="57">
      <c r="A166" s="406" t="s">
        <v>479</v>
      </c>
      <c r="B166" s="372" t="s">
        <v>480</v>
      </c>
      <c r="C166" s="398"/>
      <c r="D166" s="398"/>
      <c r="E166" s="407"/>
      <c r="F166" s="385">
        <f t="shared" si="4"/>
        <v>0</v>
      </c>
    </row>
    <row r="167" spans="1:6" s="360" customFormat="1" ht="14.25">
      <c r="A167" s="414"/>
      <c r="B167" s="456"/>
      <c r="C167" s="398"/>
      <c r="D167" s="398"/>
      <c r="E167" s="457"/>
      <c r="F167" s="385">
        <f t="shared" si="4"/>
        <v>0</v>
      </c>
    </row>
    <row r="168" spans="1:6" s="365" customFormat="1" ht="14.25">
      <c r="A168" s="414"/>
      <c r="B168" s="372" t="s">
        <v>481</v>
      </c>
      <c r="C168" s="392"/>
      <c r="D168" s="392"/>
      <c r="E168" s="364"/>
      <c r="F168" s="385">
        <f t="shared" si="4"/>
        <v>0</v>
      </c>
    </row>
    <row r="169" spans="1:6" s="365" customFormat="1" ht="14.25">
      <c r="A169" s="414"/>
      <c r="B169" s="372" t="s">
        <v>482</v>
      </c>
      <c r="C169" s="373" t="s">
        <v>360</v>
      </c>
      <c r="D169" s="401">
        <v>1</v>
      </c>
      <c r="E169" s="393"/>
      <c r="F169" s="385">
        <f t="shared" si="4"/>
        <v>0</v>
      </c>
    </row>
    <row r="170" spans="1:6" s="365" customFormat="1" ht="14.25">
      <c r="A170" s="414"/>
      <c r="B170" s="454"/>
      <c r="C170" s="373"/>
      <c r="D170" s="373"/>
      <c r="E170" s="455"/>
      <c r="F170" s="385">
        <f t="shared" si="4"/>
        <v>0</v>
      </c>
    </row>
    <row r="171" spans="1:6" s="458" customFormat="1" ht="45">
      <c r="A171" s="406" t="s">
        <v>483</v>
      </c>
      <c r="B171" s="451" t="s">
        <v>484</v>
      </c>
      <c r="C171" s="373"/>
      <c r="D171" s="436"/>
      <c r="E171" s="364"/>
      <c r="F171" s="385"/>
    </row>
    <row r="172" spans="1:6" s="426" customFormat="1" ht="15">
      <c r="A172" s="414"/>
      <c r="B172" s="452" t="s">
        <v>474</v>
      </c>
      <c r="C172" s="373" t="s">
        <v>360</v>
      </c>
      <c r="D172" s="453">
        <v>2</v>
      </c>
      <c r="E172" s="375"/>
      <c r="F172" s="385">
        <f>$D172*E172</f>
        <v>0</v>
      </c>
    </row>
    <row r="173" spans="1:6" s="458" customFormat="1" ht="14.25">
      <c r="A173" s="406"/>
      <c r="B173" s="459"/>
      <c r="C173" s="460"/>
      <c r="D173" s="450"/>
      <c r="E173" s="407"/>
      <c r="F173" s="385">
        <f t="shared" si="4"/>
        <v>0</v>
      </c>
    </row>
    <row r="174" spans="1:6" s="364" customFormat="1" ht="57">
      <c r="A174" s="382" t="s">
        <v>485</v>
      </c>
      <c r="B174" s="372" t="s">
        <v>486</v>
      </c>
      <c r="C174" s="373"/>
      <c r="D174" s="373"/>
      <c r="E174" s="443"/>
      <c r="F174" s="385">
        <f aca="true" t="shared" si="5" ref="F174:F231">$D174*E174</f>
        <v>0</v>
      </c>
    </row>
    <row r="175" spans="1:6" s="364" customFormat="1" ht="14.25">
      <c r="A175" s="396"/>
      <c r="B175" s="372"/>
      <c r="C175" s="373"/>
      <c r="D175" s="373"/>
      <c r="E175" s="443"/>
      <c r="F175" s="385">
        <f t="shared" si="5"/>
        <v>0</v>
      </c>
    </row>
    <row r="176" spans="1:6" s="364" customFormat="1" ht="14.25">
      <c r="A176" s="390"/>
      <c r="B176" s="461" t="s">
        <v>487</v>
      </c>
      <c r="F176" s="385">
        <f t="shared" si="5"/>
        <v>0</v>
      </c>
    </row>
    <row r="177" spans="1:6" s="364" customFormat="1" ht="15">
      <c r="A177" s="390"/>
      <c r="B177" s="462" t="s">
        <v>488</v>
      </c>
      <c r="C177" s="373" t="s">
        <v>62</v>
      </c>
      <c r="D177" s="436">
        <v>39</v>
      </c>
      <c r="F177" s="385">
        <f t="shared" si="5"/>
        <v>0</v>
      </c>
    </row>
    <row r="178" spans="1:6" s="364" customFormat="1" ht="14.25">
      <c r="A178" s="390"/>
      <c r="B178" s="372"/>
      <c r="C178" s="373"/>
      <c r="D178" s="436"/>
      <c r="F178" s="385">
        <f t="shared" si="5"/>
        <v>0</v>
      </c>
    </row>
    <row r="179" spans="1:6" s="364" customFormat="1" ht="14.25">
      <c r="A179" s="390"/>
      <c r="B179" s="461" t="s">
        <v>489</v>
      </c>
      <c r="C179" s="373"/>
      <c r="D179" s="436"/>
      <c r="F179" s="385">
        <f t="shared" si="5"/>
        <v>0</v>
      </c>
    </row>
    <row r="180" spans="1:6" s="364" customFormat="1" ht="14.25">
      <c r="A180" s="390"/>
      <c r="B180" s="372" t="s">
        <v>490</v>
      </c>
      <c r="C180" s="373" t="s">
        <v>360</v>
      </c>
      <c r="D180" s="436">
        <v>12</v>
      </c>
      <c r="F180" s="385">
        <f t="shared" si="5"/>
        <v>0</v>
      </c>
    </row>
    <row r="181" spans="1:6" s="365" customFormat="1" ht="15">
      <c r="A181" s="390"/>
      <c r="B181" s="463"/>
      <c r="C181" s="373"/>
      <c r="D181" s="373"/>
      <c r="E181" s="364"/>
      <c r="F181" s="385">
        <f t="shared" si="5"/>
        <v>0</v>
      </c>
    </row>
    <row r="182" spans="1:6" s="401" customFormat="1" ht="42.75">
      <c r="A182" s="355" t="s">
        <v>491</v>
      </c>
      <c r="B182" s="464" t="s">
        <v>492</v>
      </c>
      <c r="C182" s="392" t="s">
        <v>360</v>
      </c>
      <c r="D182" s="373">
        <v>2</v>
      </c>
      <c r="E182" s="364"/>
      <c r="F182" s="385">
        <f t="shared" si="5"/>
        <v>0</v>
      </c>
    </row>
    <row r="183" spans="1:6" s="365" customFormat="1" ht="15">
      <c r="A183" s="390"/>
      <c r="B183" s="463"/>
      <c r="C183" s="373"/>
      <c r="D183" s="373"/>
      <c r="E183" s="364"/>
      <c r="F183" s="385">
        <f t="shared" si="5"/>
        <v>0</v>
      </c>
    </row>
    <row r="184" spans="1:6" s="365" customFormat="1" ht="42.75">
      <c r="A184" s="355" t="s">
        <v>493</v>
      </c>
      <c r="B184" s="372" t="s">
        <v>494</v>
      </c>
      <c r="C184" s="392"/>
      <c r="D184" s="465"/>
      <c r="E184" s="443"/>
      <c r="F184" s="385">
        <f t="shared" si="5"/>
        <v>0</v>
      </c>
    </row>
    <row r="185" spans="1:6" s="365" customFormat="1" ht="57.75">
      <c r="A185" s="390"/>
      <c r="B185" s="383" t="s">
        <v>495</v>
      </c>
      <c r="C185" s="392"/>
      <c r="D185" s="465"/>
      <c r="E185" s="443"/>
      <c r="F185" s="385">
        <f t="shared" si="5"/>
        <v>0</v>
      </c>
    </row>
    <row r="186" spans="1:6" s="365" customFormat="1" ht="57">
      <c r="A186" s="390"/>
      <c r="B186" s="383" t="s">
        <v>496</v>
      </c>
      <c r="C186" s="373"/>
      <c r="D186" s="436"/>
      <c r="E186" s="364"/>
      <c r="F186" s="385">
        <f t="shared" si="5"/>
        <v>0</v>
      </c>
    </row>
    <row r="187" spans="1:6" s="365" customFormat="1" ht="57">
      <c r="A187" s="390"/>
      <c r="B187" s="383" t="s">
        <v>497</v>
      </c>
      <c r="C187" s="373" t="s">
        <v>498</v>
      </c>
      <c r="D187" s="436">
        <v>4</v>
      </c>
      <c r="E187" s="364"/>
      <c r="F187" s="385">
        <f>$D187*E187</f>
        <v>0</v>
      </c>
    </row>
    <row r="188" spans="1:6" s="365" customFormat="1" ht="15">
      <c r="A188" s="466"/>
      <c r="B188" s="467"/>
      <c r="C188" s="373"/>
      <c r="D188" s="401"/>
      <c r="E188" s="395"/>
      <c r="F188" s="385">
        <f t="shared" si="5"/>
        <v>0</v>
      </c>
    </row>
    <row r="189" spans="1:6" s="360" customFormat="1" ht="14.25">
      <c r="A189" s="414" t="s">
        <v>499</v>
      </c>
      <c r="B189" s="456" t="s">
        <v>500</v>
      </c>
      <c r="C189" s="460"/>
      <c r="D189" s="460"/>
      <c r="E189" s="415"/>
      <c r="F189" s="385">
        <f t="shared" si="5"/>
        <v>0</v>
      </c>
    </row>
    <row r="190" spans="1:9" s="407" customFormat="1" ht="14.25">
      <c r="A190" s="414"/>
      <c r="B190" s="468"/>
      <c r="C190" s="460"/>
      <c r="D190" s="399"/>
      <c r="E190" s="469"/>
      <c r="F190" s="385">
        <f t="shared" si="5"/>
        <v>0</v>
      </c>
      <c r="G190" s="470"/>
      <c r="H190" s="470"/>
      <c r="I190" s="419"/>
    </row>
    <row r="191" spans="1:6" s="360" customFormat="1" ht="71.25">
      <c r="A191" s="414"/>
      <c r="B191" s="400" t="s">
        <v>501</v>
      </c>
      <c r="F191" s="385">
        <f t="shared" si="5"/>
        <v>0</v>
      </c>
    </row>
    <row r="192" spans="1:6" s="360" customFormat="1" ht="14.25">
      <c r="A192" s="414"/>
      <c r="B192" s="400"/>
      <c r="C192" s="460"/>
      <c r="F192" s="385">
        <f t="shared" si="5"/>
        <v>0</v>
      </c>
    </row>
    <row r="193" spans="1:6" s="360" customFormat="1" ht="16.5">
      <c r="A193" s="414"/>
      <c r="B193" s="400" t="s">
        <v>502</v>
      </c>
      <c r="C193" s="398" t="s">
        <v>503</v>
      </c>
      <c r="D193" s="398">
        <v>4</v>
      </c>
      <c r="E193" s="407"/>
      <c r="F193" s="385">
        <f t="shared" si="5"/>
        <v>0</v>
      </c>
    </row>
    <row r="194" spans="1:6" s="365" customFormat="1" ht="14.25">
      <c r="A194" s="390"/>
      <c r="B194" s="383"/>
      <c r="C194" s="373"/>
      <c r="D194" s="436"/>
      <c r="E194" s="364"/>
      <c r="F194" s="385">
        <f t="shared" si="5"/>
        <v>0</v>
      </c>
    </row>
    <row r="195" spans="1:6" s="364" customFormat="1" ht="28.5">
      <c r="A195" s="355" t="s">
        <v>504</v>
      </c>
      <c r="B195" s="372" t="s">
        <v>505</v>
      </c>
      <c r="C195" s="373"/>
      <c r="D195" s="373"/>
      <c r="F195" s="385">
        <f t="shared" si="5"/>
        <v>0</v>
      </c>
    </row>
    <row r="196" spans="1:6" s="364" customFormat="1" ht="14.25">
      <c r="A196" s="396"/>
      <c r="B196" s="372"/>
      <c r="C196" s="373"/>
      <c r="D196" s="373"/>
      <c r="F196" s="385">
        <f t="shared" si="5"/>
        <v>0</v>
      </c>
    </row>
    <row r="197" spans="1:6" s="364" customFormat="1" ht="42.75">
      <c r="A197" s="396"/>
      <c r="B197" s="372" t="s">
        <v>506</v>
      </c>
      <c r="C197" s="373" t="s">
        <v>187</v>
      </c>
      <c r="D197" s="373">
        <v>30</v>
      </c>
      <c r="F197" s="385">
        <f t="shared" si="5"/>
        <v>0</v>
      </c>
    </row>
    <row r="198" spans="1:6" s="407" customFormat="1" ht="14.25">
      <c r="A198" s="406"/>
      <c r="B198" s="456"/>
      <c r="C198" s="398"/>
      <c r="D198" s="398"/>
      <c r="F198" s="385">
        <f t="shared" si="5"/>
        <v>0</v>
      </c>
    </row>
    <row r="199" spans="1:6" s="388" customFormat="1" ht="14.25">
      <c r="A199" s="381"/>
      <c r="B199" s="471"/>
      <c r="C199" s="432"/>
      <c r="D199" s="472"/>
      <c r="F199" s="385">
        <f t="shared" si="5"/>
        <v>0</v>
      </c>
    </row>
    <row r="200" spans="1:6" s="364" customFormat="1" ht="15">
      <c r="A200" s="390"/>
      <c r="B200" s="463" t="s">
        <v>507</v>
      </c>
      <c r="C200" s="392"/>
      <c r="D200" s="384"/>
      <c r="F200" s="385">
        <f t="shared" si="5"/>
        <v>0</v>
      </c>
    </row>
    <row r="201" spans="1:6" s="365" customFormat="1" ht="15">
      <c r="A201" s="390"/>
      <c r="B201" s="417"/>
      <c r="C201" s="373"/>
      <c r="D201" s="473"/>
      <c r="F201" s="385">
        <f t="shared" si="5"/>
        <v>0</v>
      </c>
    </row>
    <row r="202" spans="1:6" s="365" customFormat="1" ht="57">
      <c r="A202" s="355" t="s">
        <v>508</v>
      </c>
      <c r="B202" s="383" t="s">
        <v>509</v>
      </c>
      <c r="C202" s="384"/>
      <c r="D202" s="373"/>
      <c r="E202" s="437"/>
      <c r="F202" s="385">
        <f t="shared" si="5"/>
        <v>0</v>
      </c>
    </row>
    <row r="203" spans="1:6" s="365" customFormat="1" ht="14.25">
      <c r="A203" s="390"/>
      <c r="B203" s="383"/>
      <c r="C203" s="384"/>
      <c r="D203" s="373"/>
      <c r="E203" s="394"/>
      <c r="F203" s="385">
        <f t="shared" si="5"/>
        <v>0</v>
      </c>
    </row>
    <row r="204" spans="1:6" s="365" customFormat="1" ht="14.25">
      <c r="A204" s="390"/>
      <c r="B204" s="383" t="s">
        <v>510</v>
      </c>
      <c r="C204" s="384"/>
      <c r="D204" s="373"/>
      <c r="E204" s="437"/>
      <c r="F204" s="385">
        <f t="shared" si="5"/>
        <v>0</v>
      </c>
    </row>
    <row r="205" spans="1:6" s="365" customFormat="1" ht="14.25">
      <c r="A205" s="390"/>
      <c r="B205" s="383"/>
      <c r="C205" s="384"/>
      <c r="D205" s="373"/>
      <c r="E205" s="437"/>
      <c r="F205" s="385">
        <f t="shared" si="5"/>
        <v>0</v>
      </c>
    </row>
    <row r="206" spans="1:6" s="365" customFormat="1" ht="28.5">
      <c r="A206" s="390"/>
      <c r="B206" s="383" t="s">
        <v>511</v>
      </c>
      <c r="C206" s="384"/>
      <c r="D206" s="373"/>
      <c r="E206" s="437"/>
      <c r="F206" s="385">
        <f t="shared" si="5"/>
        <v>0</v>
      </c>
    </row>
    <row r="207" spans="1:6" s="365" customFormat="1" ht="14.25">
      <c r="A207" s="390"/>
      <c r="B207" s="383"/>
      <c r="C207" s="384"/>
      <c r="D207" s="373"/>
      <c r="E207" s="437"/>
      <c r="F207" s="385">
        <f t="shared" si="5"/>
        <v>0</v>
      </c>
    </row>
    <row r="208" spans="1:6" s="365" customFormat="1" ht="14.25">
      <c r="A208" s="390"/>
      <c r="B208" s="383" t="s">
        <v>512</v>
      </c>
      <c r="C208" s="384"/>
      <c r="D208" s="373"/>
      <c r="E208" s="437"/>
      <c r="F208" s="385">
        <f t="shared" si="5"/>
        <v>0</v>
      </c>
    </row>
    <row r="209" spans="1:6" s="365" customFormat="1" ht="14.25">
      <c r="A209" s="390"/>
      <c r="B209" s="389" t="s">
        <v>513</v>
      </c>
      <c r="C209" s="384" t="s">
        <v>360</v>
      </c>
      <c r="D209" s="373">
        <v>2</v>
      </c>
      <c r="E209" s="437"/>
      <c r="F209" s="385">
        <f t="shared" si="5"/>
        <v>0</v>
      </c>
    </row>
    <row r="210" spans="1:6" s="365" customFormat="1" ht="14.25">
      <c r="A210" s="390"/>
      <c r="B210" s="389"/>
      <c r="C210" s="384"/>
      <c r="D210" s="373"/>
      <c r="E210" s="437"/>
      <c r="F210" s="385">
        <f t="shared" si="5"/>
        <v>0</v>
      </c>
    </row>
    <row r="211" spans="1:6" s="365" customFormat="1" ht="14.25">
      <c r="A211" s="390"/>
      <c r="B211" s="383" t="s">
        <v>514</v>
      </c>
      <c r="C211" s="384"/>
      <c r="D211" s="373"/>
      <c r="E211" s="437"/>
      <c r="F211" s="385">
        <f t="shared" si="5"/>
        <v>0</v>
      </c>
    </row>
    <row r="212" spans="1:6" s="364" customFormat="1" ht="15">
      <c r="A212" s="474"/>
      <c r="B212" s="475" t="s">
        <v>515</v>
      </c>
      <c r="C212" s="370" t="s">
        <v>360</v>
      </c>
      <c r="D212" s="476">
        <v>2</v>
      </c>
      <c r="E212" s="370"/>
      <c r="F212" s="385">
        <f t="shared" si="5"/>
        <v>0</v>
      </c>
    </row>
    <row r="213" spans="1:6" s="365" customFormat="1" ht="14.25">
      <c r="A213" s="390"/>
      <c r="B213" s="383"/>
      <c r="C213" s="477" t="s">
        <v>516</v>
      </c>
      <c r="D213" s="478">
        <v>1</v>
      </c>
      <c r="E213" s="437"/>
      <c r="F213" s="385">
        <f t="shared" si="5"/>
        <v>0</v>
      </c>
    </row>
    <row r="214" spans="1:6" s="365" customFormat="1" ht="14.25">
      <c r="A214" s="390"/>
      <c r="B214" s="383"/>
      <c r="C214" s="384"/>
      <c r="D214" s="373"/>
      <c r="E214" s="394"/>
      <c r="F214" s="385">
        <f t="shared" si="5"/>
        <v>0</v>
      </c>
    </row>
    <row r="215" spans="1:6" s="364" customFormat="1" ht="71.25">
      <c r="A215" s="355" t="s">
        <v>517</v>
      </c>
      <c r="B215" s="383" t="s">
        <v>518</v>
      </c>
      <c r="C215" s="373" t="s">
        <v>516</v>
      </c>
      <c r="D215" s="401">
        <v>1</v>
      </c>
      <c r="E215" s="437"/>
      <c r="F215" s="385">
        <f t="shared" si="5"/>
        <v>0</v>
      </c>
    </row>
    <row r="216" spans="1:6" s="364" customFormat="1" ht="14.25">
      <c r="A216" s="390"/>
      <c r="B216" s="464"/>
      <c r="C216" s="373"/>
      <c r="D216" s="401"/>
      <c r="F216" s="385">
        <f t="shared" si="5"/>
        <v>0</v>
      </c>
    </row>
    <row r="217" spans="1:6" s="364" customFormat="1" ht="99.75">
      <c r="A217" s="355" t="s">
        <v>519</v>
      </c>
      <c r="B217" s="383" t="s">
        <v>520</v>
      </c>
      <c r="C217" s="402"/>
      <c r="D217" s="402"/>
      <c r="E217" s="394"/>
      <c r="F217" s="385">
        <f t="shared" si="5"/>
        <v>0</v>
      </c>
    </row>
    <row r="218" spans="1:6" s="365" customFormat="1" ht="28.5">
      <c r="A218" s="390"/>
      <c r="B218" s="383" t="s">
        <v>521</v>
      </c>
      <c r="C218" s="402"/>
      <c r="D218" s="402"/>
      <c r="E218" s="394"/>
      <c r="F218" s="385">
        <f t="shared" si="5"/>
        <v>0</v>
      </c>
    </row>
    <row r="219" spans="1:6" s="365" customFormat="1" ht="14.25">
      <c r="A219" s="390"/>
      <c r="B219" s="383"/>
      <c r="C219" s="402"/>
      <c r="D219" s="402"/>
      <c r="E219" s="394"/>
      <c r="F219" s="385">
        <f t="shared" si="5"/>
        <v>0</v>
      </c>
    </row>
    <row r="220" spans="1:6" s="365" customFormat="1" ht="99.75">
      <c r="A220" s="390"/>
      <c r="B220" s="383" t="s">
        <v>522</v>
      </c>
      <c r="C220" s="402"/>
      <c r="D220" s="402"/>
      <c r="E220" s="394"/>
      <c r="F220" s="385">
        <f t="shared" si="5"/>
        <v>0</v>
      </c>
    </row>
    <row r="221" spans="1:6" s="365" customFormat="1" ht="71.25">
      <c r="A221" s="390"/>
      <c r="B221" s="372" t="s">
        <v>523</v>
      </c>
      <c r="C221" s="447"/>
      <c r="D221" s="373"/>
      <c r="E221" s="364"/>
      <c r="F221" s="385">
        <f t="shared" si="5"/>
        <v>0</v>
      </c>
    </row>
    <row r="222" spans="1:6" s="480" customFormat="1" ht="14.25">
      <c r="A222" s="381"/>
      <c r="B222" s="471"/>
      <c r="C222" s="479"/>
      <c r="D222" s="404"/>
      <c r="E222" s="388"/>
      <c r="F222" s="385">
        <f t="shared" si="5"/>
        <v>0</v>
      </c>
    </row>
    <row r="223" spans="1:6" s="364" customFormat="1" ht="85.5">
      <c r="A223" s="390"/>
      <c r="B223" s="372" t="s">
        <v>524</v>
      </c>
      <c r="C223" s="373"/>
      <c r="D223" s="373"/>
      <c r="E223" s="437"/>
      <c r="F223" s="385">
        <f t="shared" si="5"/>
        <v>0</v>
      </c>
    </row>
    <row r="224" spans="1:6" s="364" customFormat="1" ht="57">
      <c r="A224" s="390"/>
      <c r="B224" s="372" t="s">
        <v>525</v>
      </c>
      <c r="C224" s="373" t="s">
        <v>516</v>
      </c>
      <c r="D224" s="373">
        <v>1</v>
      </c>
      <c r="E224" s="437"/>
      <c r="F224" s="385">
        <f t="shared" si="5"/>
        <v>0</v>
      </c>
    </row>
    <row r="225" spans="1:6" s="365" customFormat="1" ht="14.25">
      <c r="A225" s="390"/>
      <c r="B225" s="372"/>
      <c r="C225" s="447"/>
      <c r="D225" s="373"/>
      <c r="E225" s="364"/>
      <c r="F225" s="385">
        <f t="shared" si="5"/>
        <v>0</v>
      </c>
    </row>
    <row r="226" spans="1:6" s="365" customFormat="1" ht="85.5">
      <c r="A226" s="355" t="s">
        <v>526</v>
      </c>
      <c r="B226" s="372" t="s">
        <v>527</v>
      </c>
      <c r="C226" s="384"/>
      <c r="D226" s="373"/>
      <c r="E226" s="370"/>
      <c r="F226" s="385">
        <f t="shared" si="5"/>
        <v>0</v>
      </c>
    </row>
    <row r="227" spans="1:6" s="365" customFormat="1" ht="57">
      <c r="A227" s="390"/>
      <c r="B227" s="372" t="s">
        <v>528</v>
      </c>
      <c r="C227" s="384"/>
      <c r="D227" s="436"/>
      <c r="E227" s="437"/>
      <c r="F227" s="385"/>
    </row>
    <row r="228" spans="1:6" s="365" customFormat="1" ht="14.25">
      <c r="A228" s="390"/>
      <c r="B228" s="372"/>
      <c r="C228" s="384"/>
      <c r="D228" s="373"/>
      <c r="E228" s="370"/>
      <c r="F228" s="385">
        <f t="shared" si="5"/>
        <v>0</v>
      </c>
    </row>
    <row r="229" spans="1:6" s="365" customFormat="1" ht="57">
      <c r="A229" s="355"/>
      <c r="B229" s="372" t="s">
        <v>529</v>
      </c>
      <c r="C229" s="384"/>
      <c r="D229" s="373"/>
      <c r="E229" s="370"/>
      <c r="F229" s="385">
        <f t="shared" si="5"/>
        <v>0</v>
      </c>
    </row>
    <row r="230" spans="2:6" s="444" customFormat="1" ht="42.75">
      <c r="B230" s="372" t="s">
        <v>530</v>
      </c>
      <c r="C230" s="373" t="s">
        <v>381</v>
      </c>
      <c r="D230" s="373">
        <v>1</v>
      </c>
      <c r="E230" s="437"/>
      <c r="F230" s="385">
        <f t="shared" si="5"/>
        <v>0</v>
      </c>
    </row>
    <row r="231" spans="1:6" s="365" customFormat="1" ht="14.25">
      <c r="A231" s="390"/>
      <c r="B231" s="383"/>
      <c r="C231" s="384"/>
      <c r="D231" s="373"/>
      <c r="E231" s="370"/>
      <c r="F231" s="385">
        <f t="shared" si="5"/>
        <v>0</v>
      </c>
    </row>
    <row r="232" spans="1:6" ht="15">
      <c r="A232" s="481" t="s">
        <v>333</v>
      </c>
      <c r="B232" s="482" t="s">
        <v>531</v>
      </c>
      <c r="C232" s="483"/>
      <c r="D232" s="484"/>
      <c r="E232" s="485"/>
      <c r="F232" s="486">
        <f>SUM(F15:F231)</f>
        <v>0</v>
      </c>
    </row>
    <row r="233" spans="1:6" s="426" customFormat="1" ht="14.25">
      <c r="A233" s="355"/>
      <c r="B233" s="487"/>
      <c r="C233" s="488"/>
      <c r="D233" s="489"/>
      <c r="E233" s="446"/>
      <c r="F233" s="446"/>
    </row>
    <row r="234" spans="1:6" s="426" customFormat="1" ht="14.25">
      <c r="A234" s="355"/>
      <c r="B234" s="487"/>
      <c r="C234" s="488"/>
      <c r="D234" s="489"/>
      <c r="E234" s="446"/>
      <c r="F234" s="446"/>
    </row>
    <row r="237" ht="14.25">
      <c r="B237" s="372"/>
    </row>
    <row r="238" ht="14.25">
      <c r="B238" s="372"/>
    </row>
    <row r="239" ht="14.25">
      <c r="B239" s="389"/>
    </row>
    <row r="240" ht="14.25">
      <c r="B240" s="378"/>
    </row>
    <row r="241" ht="14.25">
      <c r="B241" s="372"/>
    </row>
    <row r="242" ht="14.25">
      <c r="B242" s="372"/>
    </row>
    <row r="243" ht="14.25">
      <c r="B243" s="372"/>
    </row>
    <row r="244" spans="1:256" s="407" customFormat="1" ht="14.25">
      <c r="A244" s="355"/>
      <c r="B244" s="487"/>
      <c r="C244" s="490"/>
      <c r="D244" s="491"/>
      <c r="G244" s="377"/>
      <c r="H244" s="377"/>
      <c r="I244" s="377"/>
      <c r="J244" s="377"/>
      <c r="K244" s="377"/>
      <c r="L244" s="377"/>
      <c r="M244" s="377"/>
      <c r="N244" s="377"/>
      <c r="O244" s="377"/>
      <c r="P244" s="377"/>
      <c r="Q244" s="377"/>
      <c r="R244" s="377"/>
      <c r="S244" s="377"/>
      <c r="T244" s="377"/>
      <c r="U244" s="377"/>
      <c r="V244" s="377"/>
      <c r="W244" s="377"/>
      <c r="X244" s="377"/>
      <c r="Y244" s="377"/>
      <c r="Z244" s="377"/>
      <c r="AA244" s="377"/>
      <c r="AB244" s="377"/>
      <c r="AC244" s="377"/>
      <c r="AD244" s="377"/>
      <c r="AE244" s="377"/>
      <c r="AF244" s="377"/>
      <c r="AG244" s="377"/>
      <c r="AH244" s="377"/>
      <c r="AI244" s="377"/>
      <c r="AJ244" s="377"/>
      <c r="AK244" s="377"/>
      <c r="AL244" s="377"/>
      <c r="AM244" s="377"/>
      <c r="AN244" s="377"/>
      <c r="AO244" s="377"/>
      <c r="AP244" s="377"/>
      <c r="AQ244" s="377"/>
      <c r="AR244" s="377"/>
      <c r="AS244" s="377"/>
      <c r="AT244" s="377"/>
      <c r="AU244" s="377"/>
      <c r="AV244" s="377"/>
      <c r="AW244" s="377"/>
      <c r="AX244" s="377"/>
      <c r="AY244" s="377"/>
      <c r="AZ244" s="377"/>
      <c r="BA244" s="377"/>
      <c r="BB244" s="377"/>
      <c r="BC244" s="377"/>
      <c r="BD244" s="377"/>
      <c r="BE244" s="377"/>
      <c r="BF244" s="377"/>
      <c r="BG244" s="377"/>
      <c r="BH244" s="377"/>
      <c r="BI244" s="377"/>
      <c r="BJ244" s="377"/>
      <c r="BK244" s="377"/>
      <c r="BL244" s="377"/>
      <c r="BM244" s="377"/>
      <c r="BN244" s="377"/>
      <c r="BO244" s="377"/>
      <c r="BP244" s="377"/>
      <c r="BQ244" s="377"/>
      <c r="BR244" s="377"/>
      <c r="BS244" s="377"/>
      <c r="BT244" s="377"/>
      <c r="BU244" s="377"/>
      <c r="BV244" s="377"/>
      <c r="BW244" s="377"/>
      <c r="BX244" s="377"/>
      <c r="BY244" s="377"/>
      <c r="BZ244" s="377"/>
      <c r="CA244" s="377"/>
      <c r="CB244" s="377"/>
      <c r="CC244" s="377"/>
      <c r="CD244" s="377"/>
      <c r="CE244" s="377"/>
      <c r="CF244" s="377"/>
      <c r="CG244" s="377"/>
      <c r="CH244" s="377"/>
      <c r="CI244" s="377"/>
      <c r="CJ244" s="377"/>
      <c r="CK244" s="377"/>
      <c r="CL244" s="377"/>
      <c r="CM244" s="377"/>
      <c r="CN244" s="377"/>
      <c r="CO244" s="377"/>
      <c r="CP244" s="377"/>
      <c r="CQ244" s="377"/>
      <c r="CR244" s="377"/>
      <c r="CS244" s="377"/>
      <c r="CT244" s="377"/>
      <c r="CU244" s="377"/>
      <c r="CV244" s="377"/>
      <c r="CW244" s="377"/>
      <c r="CX244" s="377"/>
      <c r="CY244" s="377"/>
      <c r="CZ244" s="377"/>
      <c r="DA244" s="377"/>
      <c r="DB244" s="377"/>
      <c r="DC244" s="377"/>
      <c r="DD244" s="377"/>
      <c r="DE244" s="377"/>
      <c r="DF244" s="377"/>
      <c r="DG244" s="377"/>
      <c r="DH244" s="377"/>
      <c r="DI244" s="377"/>
      <c r="DJ244" s="377"/>
      <c r="DK244" s="377"/>
      <c r="DL244" s="377"/>
      <c r="DM244" s="377"/>
      <c r="DN244" s="377"/>
      <c r="DO244" s="377"/>
      <c r="DP244" s="377"/>
      <c r="DQ244" s="377"/>
      <c r="DR244" s="377"/>
      <c r="DS244" s="377"/>
      <c r="DT244" s="377"/>
      <c r="DU244" s="377"/>
      <c r="DV244" s="377"/>
      <c r="DW244" s="377"/>
      <c r="DX244" s="377"/>
      <c r="DY244" s="377"/>
      <c r="DZ244" s="377"/>
      <c r="EA244" s="377"/>
      <c r="EB244" s="377"/>
      <c r="EC244" s="377"/>
      <c r="ED244" s="377"/>
      <c r="EE244" s="377"/>
      <c r="EF244" s="377"/>
      <c r="EG244" s="377"/>
      <c r="EH244" s="377"/>
      <c r="EI244" s="377"/>
      <c r="EJ244" s="377"/>
      <c r="EK244" s="377"/>
      <c r="EL244" s="377"/>
      <c r="EM244" s="377"/>
      <c r="EN244" s="377"/>
      <c r="EO244" s="377"/>
      <c r="EP244" s="377"/>
      <c r="EQ244" s="377"/>
      <c r="ER244" s="377"/>
      <c r="ES244" s="377"/>
      <c r="ET244" s="377"/>
      <c r="EU244" s="377"/>
      <c r="EV244" s="377"/>
      <c r="EW244" s="377"/>
      <c r="EX244" s="377"/>
      <c r="EY244" s="377"/>
      <c r="EZ244" s="377"/>
      <c r="FA244" s="377"/>
      <c r="FB244" s="377"/>
      <c r="FC244" s="377"/>
      <c r="FD244" s="377"/>
      <c r="FE244" s="377"/>
      <c r="FF244" s="377"/>
      <c r="FG244" s="377"/>
      <c r="FH244" s="377"/>
      <c r="FI244" s="377"/>
      <c r="FJ244" s="377"/>
      <c r="FK244" s="377"/>
      <c r="FL244" s="377"/>
      <c r="FM244" s="377"/>
      <c r="FN244" s="377"/>
      <c r="FO244" s="377"/>
      <c r="FP244" s="377"/>
      <c r="FQ244" s="377"/>
      <c r="FR244" s="377"/>
      <c r="FS244" s="377"/>
      <c r="FT244" s="377"/>
      <c r="FU244" s="377"/>
      <c r="FV244" s="377"/>
      <c r="FW244" s="377"/>
      <c r="FX244" s="377"/>
      <c r="FY244" s="377"/>
      <c r="FZ244" s="377"/>
      <c r="GA244" s="377"/>
      <c r="GB244" s="377"/>
      <c r="GC244" s="377"/>
      <c r="GD244" s="377"/>
      <c r="GE244" s="377"/>
      <c r="GF244" s="377"/>
      <c r="GG244" s="377"/>
      <c r="GH244" s="377"/>
      <c r="GI244" s="377"/>
      <c r="GJ244" s="377"/>
      <c r="GK244" s="377"/>
      <c r="GL244" s="377"/>
      <c r="GM244" s="377"/>
      <c r="GN244" s="377"/>
      <c r="GO244" s="377"/>
      <c r="GP244" s="377"/>
      <c r="GQ244" s="377"/>
      <c r="GR244" s="377"/>
      <c r="GS244" s="377"/>
      <c r="GT244" s="377"/>
      <c r="GU244" s="377"/>
      <c r="GV244" s="377"/>
      <c r="GW244" s="377"/>
      <c r="GX244" s="377"/>
      <c r="GY244" s="377"/>
      <c r="GZ244" s="377"/>
      <c r="HA244" s="377"/>
      <c r="HB244" s="377"/>
      <c r="HC244" s="377"/>
      <c r="HD244" s="377"/>
      <c r="HE244" s="377"/>
      <c r="HF244" s="377"/>
      <c r="HG244" s="377"/>
      <c r="HH244" s="377"/>
      <c r="HI244" s="377"/>
      <c r="HJ244" s="377"/>
      <c r="HK244" s="377"/>
      <c r="HL244" s="377"/>
      <c r="HM244" s="377"/>
      <c r="HN244" s="377"/>
      <c r="HO244" s="377"/>
      <c r="HP244" s="377"/>
      <c r="HQ244" s="377"/>
      <c r="HR244" s="377"/>
      <c r="HS244" s="377"/>
      <c r="HT244" s="377"/>
      <c r="HU244" s="377"/>
      <c r="HV244" s="377"/>
      <c r="HW244" s="377"/>
      <c r="HX244" s="377"/>
      <c r="HY244" s="377"/>
      <c r="HZ244" s="377"/>
      <c r="IA244" s="377"/>
      <c r="IB244" s="377"/>
      <c r="IC244" s="377"/>
      <c r="ID244" s="377"/>
      <c r="IE244" s="377"/>
      <c r="IF244" s="377"/>
      <c r="IG244" s="377"/>
      <c r="IH244" s="377"/>
      <c r="II244" s="377"/>
      <c r="IJ244" s="377"/>
      <c r="IK244" s="377"/>
      <c r="IL244" s="377"/>
      <c r="IM244" s="377"/>
      <c r="IN244" s="377"/>
      <c r="IO244" s="377"/>
      <c r="IP244" s="377"/>
      <c r="IQ244" s="377"/>
      <c r="IR244" s="377"/>
      <c r="IS244" s="377"/>
      <c r="IT244" s="377"/>
      <c r="IU244" s="377"/>
      <c r="IV244" s="377"/>
    </row>
  </sheetData>
  <sheetProtection/>
  <printOptions horizontalCentered="1"/>
  <pageMargins left="0.7480314960629921" right="0.1968503937007874" top="1.062992125984252" bottom="0.984251968503937" header="0.3937007874015748" footer="0.3937007874015748"/>
  <pageSetup fitToHeight="0" fitToWidth="1" horizontalDpi="600" verticalDpi="600" orientation="portrait" paperSize="9" scale="82" r:id="rId2"/>
  <headerFooter scaleWithDoc="0" alignWithMargins="0">
    <oddHeader>&amp;L&amp;8&amp;G&amp;C&amp;8NACIONALNI LOGISTIČKI CENTAR HRVATSKOG
CRVENOG KRIŽA – REKONSTRUKCIJA I PRENAMJENA
DIJELA SKLADIŠTA U POSLOVNI PROSTOR&amp;R&amp;8STRANICA: &amp;P
DATUM: KOLOVOZ 2022.</oddHeader>
    <oddFooter>&amp;L&amp;8PROJEKTANT:
KREŠIMIR VUČINIĆ,
dipl.ing.stroj.&amp;C&amp;8GLAVNI PROJEKTANT:
IVANA URODA,
dipl. ing. arh.&amp;R&amp;8BROJ:     2/1525
IZMJENA:              .
DATUM:              .</oddFooter>
  </headerFooter>
  <rowBreaks count="7" manualBreakCount="7">
    <brk id="35" max="5" man="1"/>
    <brk id="56" max="5" man="1"/>
    <brk id="101" max="5" man="1"/>
    <brk id="130" max="5" man="1"/>
    <brk id="164" max="5" man="1"/>
    <brk id="193" max="5" man="1"/>
    <brk id="221" max="5" man="1"/>
  </rowBreaks>
  <legacyDrawingHF r:id="rId1"/>
</worksheet>
</file>

<file path=xl/worksheets/sheet7.xml><?xml version="1.0" encoding="utf-8"?>
<worksheet xmlns="http://schemas.openxmlformats.org/spreadsheetml/2006/main" xmlns:r="http://schemas.openxmlformats.org/officeDocument/2006/relationships">
  <dimension ref="A1:I62"/>
  <sheetViews>
    <sheetView zoomScalePageLayoutView="0" workbookViewId="0" topLeftCell="A1">
      <selection activeCell="B26" sqref="B26"/>
    </sheetView>
  </sheetViews>
  <sheetFormatPr defaultColWidth="9.140625" defaultRowHeight="12.75"/>
  <cols>
    <col min="1" max="1" width="5.28125" style="502" customWidth="1"/>
    <col min="2" max="2" width="43.7109375" style="532" customWidth="1"/>
    <col min="3" max="3" width="6.57421875" style="533" customWidth="1"/>
    <col min="4" max="4" width="6.8515625" style="534" customWidth="1"/>
    <col min="5" max="5" width="10.140625" style="530" customWidth="1"/>
    <col min="6" max="6" width="11.7109375" style="530" customWidth="1"/>
    <col min="7" max="7" width="10.8515625" style="530" customWidth="1"/>
    <col min="8" max="8" width="9.140625" style="530" customWidth="1"/>
    <col min="9" max="9" width="8.7109375" style="530" customWidth="1"/>
    <col min="10" max="10" width="0" style="530" hidden="1" customWidth="1"/>
    <col min="11" max="16384" width="9.140625" style="530" customWidth="1"/>
  </cols>
  <sheetData>
    <row r="1" spans="1:6" s="493" customFormat="1" ht="15">
      <c r="A1" s="492" t="s">
        <v>532</v>
      </c>
      <c r="B1" s="493" t="s">
        <v>533</v>
      </c>
      <c r="C1" s="494"/>
      <c r="D1" s="495"/>
      <c r="E1" s="494"/>
      <c r="F1" s="496"/>
    </row>
    <row r="2" spans="1:6" s="501" customFormat="1" ht="6" customHeight="1">
      <c r="A2" s="497"/>
      <c r="B2" s="498"/>
      <c r="C2" s="498"/>
      <c r="D2" s="499"/>
      <c r="E2" s="500"/>
      <c r="F2" s="500"/>
    </row>
    <row r="3" spans="1:7" s="508" customFormat="1" ht="99.75">
      <c r="A3" s="502" t="s">
        <v>333</v>
      </c>
      <c r="B3" s="503" t="s">
        <v>534</v>
      </c>
      <c r="C3" s="504"/>
      <c r="D3" s="505"/>
      <c r="E3" s="506"/>
      <c r="F3" s="500"/>
      <c r="G3" s="507"/>
    </row>
    <row r="4" spans="1:7" s="508" customFormat="1" ht="14.25">
      <c r="A4" s="502"/>
      <c r="B4" s="509" t="s">
        <v>535</v>
      </c>
      <c r="C4" s="504" t="s">
        <v>109</v>
      </c>
      <c r="D4" s="505">
        <v>1</v>
      </c>
      <c r="E4" s="500"/>
      <c r="F4" s="500"/>
      <c r="G4" s="507"/>
    </row>
    <row r="5" spans="1:7" s="508" customFormat="1" ht="14.25">
      <c r="A5" s="502"/>
      <c r="B5" s="509"/>
      <c r="C5" s="504"/>
      <c r="D5" s="505"/>
      <c r="E5" s="500"/>
      <c r="F5" s="500"/>
      <c r="G5" s="507"/>
    </row>
    <row r="6" spans="1:6" s="501" customFormat="1" ht="129" customHeight="1">
      <c r="A6" s="510" t="s">
        <v>361</v>
      </c>
      <c r="B6" s="503" t="s">
        <v>536</v>
      </c>
      <c r="D6" s="511"/>
      <c r="E6" s="500"/>
      <c r="F6" s="500"/>
    </row>
    <row r="7" spans="1:6" s="501" customFormat="1" ht="8.25" customHeight="1">
      <c r="A7" s="510"/>
      <c r="B7" s="512"/>
      <c r="D7" s="511"/>
      <c r="E7" s="500"/>
      <c r="F7" s="500"/>
    </row>
    <row r="8" spans="1:6" s="501" customFormat="1" ht="14.25">
      <c r="A8" s="510"/>
      <c r="B8" s="512" t="s">
        <v>537</v>
      </c>
      <c r="D8" s="511"/>
      <c r="E8" s="500"/>
      <c r="F8" s="500"/>
    </row>
    <row r="9" spans="1:6" s="501" customFormat="1" ht="15">
      <c r="A9" s="510"/>
      <c r="B9" s="512" t="s">
        <v>538</v>
      </c>
      <c r="C9" s="501" t="s">
        <v>539</v>
      </c>
      <c r="D9" s="505">
        <v>18</v>
      </c>
      <c r="E9" s="500"/>
      <c r="F9" s="500"/>
    </row>
    <row r="10" spans="1:6" s="501" customFormat="1" ht="14.25">
      <c r="A10" s="510"/>
      <c r="B10" s="512"/>
      <c r="D10" s="505"/>
      <c r="E10" s="500"/>
      <c r="F10" s="500"/>
    </row>
    <row r="11" spans="1:6" s="501" customFormat="1" ht="14.25">
      <c r="A11" s="510"/>
      <c r="B11" s="512" t="s">
        <v>540</v>
      </c>
      <c r="D11" s="511"/>
      <c r="E11" s="500"/>
      <c r="F11" s="500"/>
    </row>
    <row r="12" spans="1:6" s="501" customFormat="1" ht="15">
      <c r="A12" s="510"/>
      <c r="B12" s="512" t="s">
        <v>538</v>
      </c>
      <c r="C12" s="501" t="s">
        <v>539</v>
      </c>
      <c r="D12" s="505">
        <v>3</v>
      </c>
      <c r="E12" s="500"/>
      <c r="F12" s="500"/>
    </row>
    <row r="13" spans="1:6" s="501" customFormat="1" ht="14.25">
      <c r="A13" s="510"/>
      <c r="B13" s="512"/>
      <c r="D13" s="505"/>
      <c r="E13" s="500"/>
      <c r="F13" s="500"/>
    </row>
    <row r="14" spans="1:7" s="508" customFormat="1" ht="75" customHeight="1">
      <c r="A14" s="513" t="s">
        <v>364</v>
      </c>
      <c r="B14" s="503" t="s">
        <v>541</v>
      </c>
      <c r="C14" s="504"/>
      <c r="D14" s="499"/>
      <c r="E14" s="500"/>
      <c r="F14" s="500"/>
      <c r="G14" s="500"/>
    </row>
    <row r="15" spans="1:7" s="508" customFormat="1" ht="14.25">
      <c r="A15" s="514"/>
      <c r="B15" s="504"/>
      <c r="C15" s="504" t="s">
        <v>109</v>
      </c>
      <c r="D15" s="499">
        <v>1</v>
      </c>
      <c r="E15" s="500"/>
      <c r="F15" s="500"/>
      <c r="G15" s="500"/>
    </row>
    <row r="16" spans="1:7" s="508" customFormat="1" ht="14.25">
      <c r="A16" s="514"/>
      <c r="B16" s="504"/>
      <c r="C16" s="504"/>
      <c r="D16" s="499"/>
      <c r="E16" s="500"/>
      <c r="F16" s="500"/>
      <c r="G16" s="500"/>
    </row>
    <row r="17" spans="1:7" s="508" customFormat="1" ht="99.75">
      <c r="A17" s="510" t="s">
        <v>367</v>
      </c>
      <c r="B17" s="515" t="s">
        <v>542</v>
      </c>
      <c r="C17" s="504"/>
      <c r="D17" s="499"/>
      <c r="E17" s="500"/>
      <c r="F17" s="500"/>
      <c r="G17" s="500"/>
    </row>
    <row r="18" spans="1:7" s="508" customFormat="1" ht="42.75">
      <c r="A18" s="514"/>
      <c r="B18" s="515" t="s">
        <v>543</v>
      </c>
      <c r="C18" s="501" t="s">
        <v>109</v>
      </c>
      <c r="D18" s="499">
        <v>4</v>
      </c>
      <c r="E18" s="500"/>
      <c r="F18" s="500"/>
      <c r="G18" s="500"/>
    </row>
    <row r="19" spans="1:7" s="508" customFormat="1" ht="14.25">
      <c r="A19" s="514"/>
      <c r="B19" s="515"/>
      <c r="C19" s="504"/>
      <c r="D19" s="499"/>
      <c r="E19" s="500"/>
      <c r="F19" s="500"/>
      <c r="G19" s="500"/>
    </row>
    <row r="20" spans="1:6" s="501" customFormat="1" ht="28.5">
      <c r="A20" s="510" t="s">
        <v>371</v>
      </c>
      <c r="B20" s="503" t="s">
        <v>544</v>
      </c>
      <c r="D20" s="511"/>
      <c r="E20" s="500"/>
      <c r="F20" s="500"/>
    </row>
    <row r="21" spans="1:6" s="501" customFormat="1" ht="14.25">
      <c r="A21" s="510"/>
      <c r="B21" s="504"/>
      <c r="C21" s="501" t="s">
        <v>109</v>
      </c>
      <c r="D21" s="511">
        <v>1</v>
      </c>
      <c r="E21" s="500"/>
      <c r="F21" s="500"/>
    </row>
    <row r="22" spans="1:6" s="501" customFormat="1" ht="14.25">
      <c r="A22" s="510"/>
      <c r="B22" s="504"/>
      <c r="D22" s="511"/>
      <c r="E22" s="500"/>
      <c r="F22" s="500"/>
    </row>
    <row r="23" spans="1:6" s="501" customFormat="1" ht="28.5">
      <c r="A23" s="510" t="s">
        <v>376</v>
      </c>
      <c r="B23" s="503" t="s">
        <v>545</v>
      </c>
      <c r="D23" s="511"/>
      <c r="E23" s="500"/>
      <c r="F23" s="500"/>
    </row>
    <row r="24" spans="1:6" s="501" customFormat="1" ht="14.25">
      <c r="A24" s="510"/>
      <c r="B24" s="515" t="s">
        <v>546</v>
      </c>
      <c r="C24" s="501" t="s">
        <v>109</v>
      </c>
      <c r="D24" s="511">
        <v>1</v>
      </c>
      <c r="E24" s="500"/>
      <c r="F24" s="500"/>
    </row>
    <row r="25" spans="1:9" s="522" customFormat="1" ht="14.25">
      <c r="A25" s="516"/>
      <c r="B25" s="517"/>
      <c r="C25" s="518"/>
      <c r="D25" s="499"/>
      <c r="E25" s="519"/>
      <c r="F25" s="519"/>
      <c r="G25" s="520"/>
      <c r="H25" s="521"/>
      <c r="I25" s="521"/>
    </row>
    <row r="26" spans="1:6" s="501" customFormat="1" ht="15">
      <c r="A26" s="523" t="s">
        <v>532</v>
      </c>
      <c r="B26" s="524" t="s">
        <v>732</v>
      </c>
      <c r="C26" s="525"/>
      <c r="D26" s="526"/>
      <c r="E26" s="527"/>
      <c r="F26" s="527">
        <f>SUM(F3:F24)</f>
        <v>0</v>
      </c>
    </row>
    <row r="27" spans="1:7" s="508" customFormat="1" ht="14.25">
      <c r="A27" s="502"/>
      <c r="B27" s="528"/>
      <c r="D27" s="505"/>
      <c r="E27" s="506"/>
      <c r="F27" s="506"/>
      <c r="G27" s="507"/>
    </row>
    <row r="28" spans="1:7" s="508" customFormat="1" ht="14.25">
      <c r="A28" s="502"/>
      <c r="B28" s="529"/>
      <c r="C28" s="530"/>
      <c r="D28" s="505"/>
      <c r="E28" s="506"/>
      <c r="F28" s="506"/>
      <c r="G28" s="507"/>
    </row>
    <row r="29" spans="1:7" s="508" customFormat="1" ht="12.75" customHeight="1">
      <c r="A29" s="502"/>
      <c r="B29" s="531"/>
      <c r="D29" s="505"/>
      <c r="E29" s="506"/>
      <c r="F29" s="506"/>
      <c r="G29" s="507"/>
    </row>
    <row r="30" ht="14.25">
      <c r="D30" s="505"/>
    </row>
    <row r="31" ht="14.25">
      <c r="D31" s="505"/>
    </row>
    <row r="32" ht="14.25">
      <c r="D32" s="505"/>
    </row>
    <row r="33" ht="14.25">
      <c r="D33" s="505"/>
    </row>
    <row r="34" ht="14.25">
      <c r="D34" s="505"/>
    </row>
    <row r="35" ht="14.25">
      <c r="D35" s="505"/>
    </row>
    <row r="36" ht="14.25">
      <c r="D36" s="505"/>
    </row>
    <row r="37" ht="14.25">
      <c r="D37" s="505"/>
    </row>
    <row r="38" ht="14.25">
      <c r="D38" s="505"/>
    </row>
    <row r="39" ht="14.25">
      <c r="D39" s="505"/>
    </row>
    <row r="40" ht="14.25">
      <c r="D40" s="505"/>
    </row>
    <row r="41" ht="14.25">
      <c r="D41" s="505"/>
    </row>
    <row r="42" ht="14.25">
      <c r="D42" s="505"/>
    </row>
    <row r="43" ht="14.25">
      <c r="D43" s="505"/>
    </row>
    <row r="44" ht="14.25">
      <c r="D44" s="505"/>
    </row>
    <row r="45" ht="14.25">
      <c r="D45" s="505"/>
    </row>
    <row r="46" ht="14.25">
      <c r="D46" s="505"/>
    </row>
    <row r="47" ht="14.25">
      <c r="D47" s="505"/>
    </row>
    <row r="48" ht="14.25">
      <c r="D48" s="505"/>
    </row>
    <row r="49" ht="14.25">
      <c r="D49" s="505"/>
    </row>
    <row r="50" ht="14.25">
      <c r="D50" s="505"/>
    </row>
    <row r="51" ht="14.25">
      <c r="D51" s="505"/>
    </row>
    <row r="52" ht="14.25">
      <c r="D52" s="505"/>
    </row>
    <row r="53" ht="14.25">
      <c r="D53" s="505"/>
    </row>
    <row r="54" ht="14.25">
      <c r="D54" s="505"/>
    </row>
    <row r="55" ht="14.25">
      <c r="D55" s="505"/>
    </row>
    <row r="56" ht="14.25">
      <c r="D56" s="505"/>
    </row>
    <row r="57" ht="14.25">
      <c r="D57" s="505"/>
    </row>
    <row r="58" ht="14.25">
      <c r="D58" s="505"/>
    </row>
    <row r="59" ht="14.25">
      <c r="D59" s="505"/>
    </row>
    <row r="60" ht="14.25">
      <c r="D60" s="505"/>
    </row>
    <row r="61" ht="14.25">
      <c r="D61" s="505"/>
    </row>
    <row r="62" ht="14.25">
      <c r="D62" s="505"/>
    </row>
  </sheetData>
  <sheetProtection/>
  <printOptions/>
  <pageMargins left="0.7480314960629921" right="0.7480314960629921" top="1.299212598425197" bottom="0.984251968503937" header="0.5118110236220472" footer="0.5118110236220472"/>
  <pageSetup firstPageNumber="1"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"Arcus" d.o.o. — Zagreb, Mesnička 9/III</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Troškovnici - Boris Dovšak</dc:title>
  <dc:subject/>
  <dc:creator>ing.</dc:creator>
  <cp:keywords/>
  <dc:description/>
  <cp:lastModifiedBy>Ana-Marija Novak</cp:lastModifiedBy>
  <cp:lastPrinted>2019-12-23T09:31:48Z</cp:lastPrinted>
  <dcterms:created xsi:type="dcterms:W3CDTF">1998-03-26T07:45:45Z</dcterms:created>
  <dcterms:modified xsi:type="dcterms:W3CDTF">2023-07-28T12:56:09Z</dcterms:modified>
  <cp:category/>
  <cp:version/>
  <cp:contentType/>
  <cp:contentStatus/>
  <cp:revision>2</cp:revision>
</cp:coreProperties>
</file>